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係・振興局　報告・通知等\R2\R3.1.18_公営企業に係る経営比較分析表（令和元年度決算）の分析等について\R3.1.〇　町→局\簡易水道事業\"/>
    </mc:Choice>
  </mc:AlternateContent>
  <workbookProtection workbookAlgorithmName="SHA-512" workbookHashValue="0/Xpdaxpl7sFDj24VVZUWhaZpFtm+oAn4HR5XjUvZJkxszZCiGMVJ186bUWMmg/K4kEaXQAKSHBYvIOj3VjMqw==" workbookSaltValue="cJwrxJAHv78m3VcxJK4pA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<sst xmlns="http://schemas.openxmlformats.org/spreadsheetml/2006/main" count="233" uniqueCount="118">
  <si>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</si>
  <si>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</si>
  <si>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</si>
  <si>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</si>
  <si>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</si>
  <si>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</si>
  <si>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</si>
  <si>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</si>
  <si>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</si>
  <si>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</si>
  <si>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</si>
  <si>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</si>
  <si>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</si>
  <si>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</si>
  <si>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</si>
  <si>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</si>
  <si>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</si>
  <si>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</si>
  <si>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</si>
  <si>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</si>
  <si>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</si>
  <si>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</si>
  <si>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</si>
  <si>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</si>
  <si>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</si>
  <si>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</si>
  <si>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</si>
  <si>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</si>
  <si>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</si>
  <si>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</si>
  <si>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</si>
  <si>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</si>
  <si>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</si>
  <si>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</si>
  <si>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</si>
  <si>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</si>
  <si>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</si>
  <si>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</si>
  <si>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</si>
  <si>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</si>
  <si>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</si>
  <si>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</si>
  <si>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</si>
  <si>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</si>
  <si>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</si>
  <si>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</si>
  <si>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</si>
  <si>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</si>
  <si>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</si>
  <si>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</si>
  <si>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</si>
  <si>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</si>
  <si>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</si>
  <si>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</si>
  <si>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</si>
  <si>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</si>
  <si>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</si>
  <si>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</si>
  <si>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</si>
  <si>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</si>
  <si>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</si>
  <si>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</si>
  <si>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</si>
  <si>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</si>
  <si>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</si>
  <si>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</si>
  <si>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</si>
  <si>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</si>
  <si>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</si>
  <si>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</si>
  <si>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</si>
  <si>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</si>
  <si>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</si>
  <si>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</si>
  <si>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</si>
  <si>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</si>
  <si>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</si>
  <si>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</si>
  <si>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</si>
  <si>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</si>
  <si>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</si>
  <si>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</si>
  <si>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</si>
  <si>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</si>
  <si>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</si>
  <si>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</si>
  <si>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</si>
  <si>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</si>
  <si>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</si>
  <si>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</si>
  <si>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</si>
  <si>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</si>
  <si>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</si>
  <si>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</si>
  <si>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</si>
  <si>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</si>
  <si>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中標津町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</si>
  <si>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</si>
  <si>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</si>
  <si>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</si>
  <si>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</si>
  <si>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</si>
  <si>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</si>
  <si>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</si>
  <si>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</si>
  <si>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</si>
  <si>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</si>
  <si>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</si>
  <si>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</si>
  <si>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</si>
  <si>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</si>
  <si>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</si>
  <si>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</si>
  <si>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</si>
  <si>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</si>
  <si>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現在は、平成26年度に策定した中標津町水道ビジョンに基づき経営を行っている。
　計画的な施設整備や老朽管の更新などにより、有収率や管路更新率は増加している。また、給水原価についても類似団体等に比べ低く抑えることができている。
　料金回収率や施設利用率では類似団体や全国平均値と比較して高い水準を保っている。
　一方で、地方債の増により収益的収支比率や企業債残高対給水収益比率は悪化する恐れがあり、今後は投資規模や時期、料金水準等が適切かを慎重に判断しながら、安定的な水道事業経営に努めていく必要がある。</t>
    <rPh sb="1" eb="3">
      <t>ゲンザイ</t>
    </rPh>
    <rPh sb="5" eb="7">
      <t>ヘイセイ</t>
    </rPh>
    <rPh sb="9" eb="11">
      <t>ネンド</t>
    </rPh>
    <rPh sb="12" eb="14">
      <t>サクテイ</t>
    </rPh>
    <rPh sb="16" eb="20">
      <t>ナカシベツチョウ</t>
    </rPh>
    <rPh sb="20" eb="22">
      <t>スイドウ</t>
    </rPh>
    <rPh sb="27" eb="28">
      <t>モト</t>
    </rPh>
    <rPh sb="30" eb="32">
      <t>ケイエイ</t>
    </rPh>
    <rPh sb="33" eb="34">
      <t>オコナ</t>
    </rPh>
    <rPh sb="41" eb="44">
      <t>ケイカクテキ</t>
    </rPh>
    <rPh sb="45" eb="47">
      <t>シセツ</t>
    </rPh>
    <rPh sb="47" eb="49">
      <t>セイビ</t>
    </rPh>
    <rPh sb="50" eb="52">
      <t>ロウキュウ</t>
    </rPh>
    <rPh sb="52" eb="53">
      <t>カン</t>
    </rPh>
    <rPh sb="54" eb="56">
      <t>コウシン</t>
    </rPh>
    <rPh sb="62" eb="65">
      <t>ユウシュウリツ</t>
    </rPh>
    <rPh sb="66" eb="68">
      <t>カンロ</t>
    </rPh>
    <rPh sb="68" eb="70">
      <t>コウシン</t>
    </rPh>
    <rPh sb="70" eb="71">
      <t>リツ</t>
    </rPh>
    <rPh sb="72" eb="74">
      <t>ゾウカ</t>
    </rPh>
    <rPh sb="82" eb="84">
      <t>キュウスイ</t>
    </rPh>
    <rPh sb="84" eb="86">
      <t>ゲンカ</t>
    </rPh>
    <rPh sb="91" eb="93">
      <t>ルイジ</t>
    </rPh>
    <rPh sb="93" eb="95">
      <t>ダンタイ</t>
    </rPh>
    <rPh sb="95" eb="96">
      <t>トウ</t>
    </rPh>
    <rPh sb="97" eb="98">
      <t>クラ</t>
    </rPh>
    <rPh sb="99" eb="100">
      <t>ヒク</t>
    </rPh>
    <rPh sb="101" eb="102">
      <t>オサ</t>
    </rPh>
    <rPh sb="115" eb="117">
      <t>リョウキン</t>
    </rPh>
    <rPh sb="117" eb="119">
      <t>カイシュウ</t>
    </rPh>
    <rPh sb="119" eb="120">
      <t>リツ</t>
    </rPh>
    <rPh sb="121" eb="123">
      <t>シセツ</t>
    </rPh>
    <rPh sb="123" eb="125">
      <t>リヨウ</t>
    </rPh>
    <rPh sb="125" eb="126">
      <t>リツ</t>
    </rPh>
    <rPh sb="128" eb="130">
      <t>ルイジ</t>
    </rPh>
    <rPh sb="130" eb="132">
      <t>ダンタイ</t>
    </rPh>
    <rPh sb="133" eb="135">
      <t>ゼンコク</t>
    </rPh>
    <rPh sb="135" eb="137">
      <t>ヘイキン</t>
    </rPh>
    <rPh sb="137" eb="138">
      <t>チ</t>
    </rPh>
    <rPh sb="139" eb="141">
      <t>ヒカク</t>
    </rPh>
    <rPh sb="143" eb="144">
      <t>タカ</t>
    </rPh>
    <rPh sb="145" eb="147">
      <t>スイジュン</t>
    </rPh>
    <rPh sb="148" eb="149">
      <t>タモ</t>
    </rPh>
    <rPh sb="156" eb="158">
      <t>イッポウ</t>
    </rPh>
    <rPh sb="160" eb="163">
      <t>チホウサイ</t>
    </rPh>
    <rPh sb="164" eb="165">
      <t>ゾウ</t>
    </rPh>
    <rPh sb="176" eb="178">
      <t>キギョウ</t>
    </rPh>
    <rPh sb="178" eb="179">
      <t>サイ</t>
    </rPh>
    <rPh sb="179" eb="181">
      <t>ザンダカ</t>
    </rPh>
    <rPh sb="181" eb="182">
      <t>タイ</t>
    </rPh>
    <rPh sb="182" eb="184">
      <t>キュウスイ</t>
    </rPh>
    <rPh sb="184" eb="186">
      <t>シュウエキ</t>
    </rPh>
    <rPh sb="186" eb="188">
      <t>ヒリツ</t>
    </rPh>
    <rPh sb="189" eb="191">
      <t>アッカ</t>
    </rPh>
    <rPh sb="193" eb="194">
      <t>オソ</t>
    </rPh>
    <rPh sb="199" eb="201">
      <t>コンゴ</t>
    </rPh>
    <rPh sb="202" eb="204">
      <t>トウシ</t>
    </rPh>
    <rPh sb="204" eb="206">
      <t>キボ</t>
    </rPh>
    <rPh sb="207" eb="209">
      <t>ジキ</t>
    </rPh>
    <rPh sb="210" eb="212">
      <t>リョウキン</t>
    </rPh>
    <rPh sb="212" eb="214">
      <t>スイジュン</t>
    </rPh>
    <rPh sb="214" eb="215">
      <t>トウ</t>
    </rPh>
    <rPh sb="216" eb="218">
      <t>テキセツ</t>
    </rPh>
    <rPh sb="220" eb="222">
      <t>シンチョウ</t>
    </rPh>
    <rPh sb="223" eb="225">
      <t>ハンダン</t>
    </rPh>
    <rPh sb="230" eb="232">
      <t>アンテイ</t>
    </rPh>
    <rPh sb="232" eb="233">
      <t>テキ</t>
    </rPh>
    <rPh sb="234" eb="236">
      <t>スイドウ</t>
    </rPh>
    <rPh sb="236" eb="238">
      <t>ジギョウ</t>
    </rPh>
    <rPh sb="238" eb="240">
      <t>ケイエイ</t>
    </rPh>
    <rPh sb="241" eb="242">
      <t>ツト</t>
    </rPh>
    <rPh sb="246" eb="248">
      <t>ヒツヨウ</t>
    </rPh>
    <phoneticPr fontId="4"/>
  </si>
  <si>
    <t>③法定耐用年数を経過した管路については更新を行っているが、管路延長が少ないため平成27年度までは数値として表れてこなかった。
平成28年度以降は類似団体及び全国平均値と比較して低い数値となっているが、水道ビジョンに基づき計画的な更新を行い更新率は増加したところ。引き続き計画的な管路の更新を図る。</t>
    <rPh sb="1" eb="3">
      <t>ホウテイ</t>
    </rPh>
    <rPh sb="3" eb="5">
      <t>タイヨウ</t>
    </rPh>
    <rPh sb="5" eb="7">
      <t>ネンスウ</t>
    </rPh>
    <rPh sb="8" eb="10">
      <t>ケイカ</t>
    </rPh>
    <rPh sb="12" eb="14">
      <t>カンロ</t>
    </rPh>
    <rPh sb="19" eb="21">
      <t>コウシン</t>
    </rPh>
    <rPh sb="22" eb="23">
      <t>オコナ</t>
    </rPh>
    <rPh sb="29" eb="31">
      <t>カンロ</t>
    </rPh>
    <rPh sb="31" eb="33">
      <t>エンチョウ</t>
    </rPh>
    <rPh sb="34" eb="35">
      <t>スク</t>
    </rPh>
    <rPh sb="39" eb="41">
      <t>ヘイセイ</t>
    </rPh>
    <rPh sb="43" eb="45">
      <t>ネンド</t>
    </rPh>
    <rPh sb="48" eb="50">
      <t>スウチ</t>
    </rPh>
    <rPh sb="53" eb="54">
      <t>アラワ</t>
    </rPh>
    <rPh sb="63" eb="65">
      <t>ヘイセイ</t>
    </rPh>
    <rPh sb="67" eb="69">
      <t>ネンド</t>
    </rPh>
    <rPh sb="69" eb="71">
      <t>イコウ</t>
    </rPh>
    <rPh sb="72" eb="74">
      <t>ルイジ</t>
    </rPh>
    <rPh sb="74" eb="76">
      <t>ダンタイ</t>
    </rPh>
    <rPh sb="76" eb="77">
      <t>オヨ</t>
    </rPh>
    <rPh sb="78" eb="80">
      <t>ゼンコク</t>
    </rPh>
    <rPh sb="80" eb="82">
      <t>ヘイキン</t>
    </rPh>
    <rPh sb="82" eb="83">
      <t>チ</t>
    </rPh>
    <rPh sb="84" eb="86">
      <t>ヒカク</t>
    </rPh>
    <rPh sb="88" eb="89">
      <t>ヒク</t>
    </rPh>
    <rPh sb="90" eb="92">
      <t>スウチ</t>
    </rPh>
    <rPh sb="110" eb="113">
      <t>ケイカクテキ</t>
    </rPh>
    <rPh sb="114" eb="116">
      <t>コウシン</t>
    </rPh>
    <rPh sb="117" eb="118">
      <t>オコナ</t>
    </rPh>
    <rPh sb="119" eb="121">
      <t>コウシン</t>
    </rPh>
    <rPh sb="121" eb="122">
      <t>リツ</t>
    </rPh>
    <rPh sb="123" eb="125">
      <t>ゾウカ</t>
    </rPh>
    <rPh sb="131" eb="132">
      <t>ヒ</t>
    </rPh>
    <rPh sb="133" eb="134">
      <t>ツヅ</t>
    </rPh>
    <rPh sb="135" eb="138">
      <t>ケイカクテキ</t>
    </rPh>
    <rPh sb="139" eb="141">
      <t>カンロ</t>
    </rPh>
    <rPh sb="142" eb="144">
      <t>コウシン</t>
    </rPh>
    <rPh sb="145" eb="146">
      <t>ハカ</t>
    </rPh>
    <phoneticPr fontId="4"/>
  </si>
  <si>
    <t>①平成26年度以降は類似団体及び全国平均値を下回っており、近年は地方債償還金が増加傾向ではあるが、給水収益も増化しており、全体として比率は回復傾向にある。今後は料金収入と建設改良(地方債)のバランスを考慮しながら運営を行う。
④類似団体及び全国平均値と比較して高い数値となっており、年々増加傾向にある。
今後は更新計画のもと、安定した施設更新等を行っていく。
⑤100％を下回っているが、類似団体及び全国平均値と比較し、高い数値で推移している。
⑥類似団体及び全国平均値と比較して低い数値となっており、費用効率は良好といえる。引き続き投資の効率化を図る。
⑦類似団体及び全国平均値と比較しても高い数値となっており、施設は効率的に利用されていると考えられる。令和元年度は配水量が増加し、前年度から回復したところ。
⑧有収率は減少傾向にあったが、計画的な老朽管の修繕により、前年度より改善し、類似団体及び全国平均値を上回る状況となった。今後も老朽管の修繕など漏水への対策を引き続き行っていく必要がある。</t>
    <rPh sb="1" eb="3">
      <t>ヘイセイ</t>
    </rPh>
    <rPh sb="5" eb="7">
      <t>ネンド</t>
    </rPh>
    <rPh sb="7" eb="9">
      <t>イコウ</t>
    </rPh>
    <rPh sb="10" eb="12">
      <t>ルイジ</t>
    </rPh>
    <rPh sb="12" eb="14">
      <t>ダンタイ</t>
    </rPh>
    <rPh sb="14" eb="15">
      <t>オヨ</t>
    </rPh>
    <rPh sb="16" eb="18">
      <t>ゼンコク</t>
    </rPh>
    <rPh sb="18" eb="20">
      <t>ヘイキン</t>
    </rPh>
    <rPh sb="20" eb="21">
      <t>チ</t>
    </rPh>
    <rPh sb="22" eb="24">
      <t>シタマワ</t>
    </rPh>
    <rPh sb="29" eb="31">
      <t>キンネン</t>
    </rPh>
    <rPh sb="32" eb="34">
      <t>チホウ</t>
    </rPh>
    <rPh sb="34" eb="35">
      <t>サイ</t>
    </rPh>
    <rPh sb="35" eb="37">
      <t>ショウカン</t>
    </rPh>
    <rPh sb="37" eb="38">
      <t>キン</t>
    </rPh>
    <rPh sb="39" eb="41">
      <t>ゾウカ</t>
    </rPh>
    <rPh sb="41" eb="43">
      <t>ケイコウ</t>
    </rPh>
    <rPh sb="49" eb="51">
      <t>キュウスイ</t>
    </rPh>
    <rPh sb="51" eb="53">
      <t>シュウエキ</t>
    </rPh>
    <rPh sb="54" eb="55">
      <t>ゾウ</t>
    </rPh>
    <rPh sb="55" eb="56">
      <t>カ</t>
    </rPh>
    <rPh sb="61" eb="63">
      <t>ゼンタイ</t>
    </rPh>
    <rPh sb="66" eb="68">
      <t>ヒリツ</t>
    </rPh>
    <rPh sb="69" eb="71">
      <t>カイフク</t>
    </rPh>
    <rPh sb="71" eb="73">
      <t>ケイコウ</t>
    </rPh>
    <rPh sb="77" eb="79">
      <t>コンゴ</t>
    </rPh>
    <rPh sb="80" eb="82">
      <t>リョウキン</t>
    </rPh>
    <rPh sb="82" eb="84">
      <t>シュウニュウ</t>
    </rPh>
    <rPh sb="85" eb="87">
      <t>ケンセツ</t>
    </rPh>
    <rPh sb="87" eb="89">
      <t>カイリョウ</t>
    </rPh>
    <rPh sb="90" eb="93">
      <t>チホウサイ</t>
    </rPh>
    <rPh sb="100" eb="102">
      <t>コウリョ</t>
    </rPh>
    <rPh sb="106" eb="108">
      <t>ウンエイ</t>
    </rPh>
    <rPh sb="109" eb="110">
      <t>オコナ</t>
    </rPh>
    <rPh sb="115" eb="117">
      <t>ルイジ</t>
    </rPh>
    <rPh sb="117" eb="119">
      <t>ダンタイ</t>
    </rPh>
    <rPh sb="119" eb="120">
      <t>オヨ</t>
    </rPh>
    <rPh sb="121" eb="123">
      <t>ゼンコク</t>
    </rPh>
    <rPh sb="123" eb="125">
      <t>ヘイキン</t>
    </rPh>
    <rPh sb="125" eb="126">
      <t>チ</t>
    </rPh>
    <rPh sb="127" eb="129">
      <t>ヒカク</t>
    </rPh>
    <rPh sb="131" eb="132">
      <t>タカ</t>
    </rPh>
    <rPh sb="133" eb="135">
      <t>スウチ</t>
    </rPh>
    <rPh sb="142" eb="144">
      <t>ネンネン</t>
    </rPh>
    <rPh sb="144" eb="146">
      <t>ゾウカ</t>
    </rPh>
    <rPh sb="146" eb="148">
      <t>ケイコウ</t>
    </rPh>
    <rPh sb="153" eb="155">
      <t>コンゴ</t>
    </rPh>
    <rPh sb="156" eb="158">
      <t>コウシン</t>
    </rPh>
    <rPh sb="158" eb="160">
      <t>ケイカク</t>
    </rPh>
    <rPh sb="164" eb="166">
      <t>アンテイ</t>
    </rPh>
    <rPh sb="168" eb="170">
      <t>シセツ</t>
    </rPh>
    <rPh sb="170" eb="172">
      <t>コウシン</t>
    </rPh>
    <rPh sb="172" eb="173">
      <t>トウ</t>
    </rPh>
    <rPh sb="174" eb="175">
      <t>オコナ</t>
    </rPh>
    <rPh sb="188" eb="190">
      <t>シタマワ</t>
    </rPh>
    <rPh sb="196" eb="198">
      <t>ルイジ</t>
    </rPh>
    <rPh sb="198" eb="200">
      <t>ダンタイ</t>
    </rPh>
    <rPh sb="200" eb="201">
      <t>オヨ</t>
    </rPh>
    <rPh sb="202" eb="204">
      <t>ゼンコク</t>
    </rPh>
    <rPh sb="204" eb="206">
      <t>ヘイキン</t>
    </rPh>
    <rPh sb="206" eb="207">
      <t>チ</t>
    </rPh>
    <rPh sb="208" eb="210">
      <t>ヒカク</t>
    </rPh>
    <rPh sb="212" eb="213">
      <t>タカ</t>
    </rPh>
    <rPh sb="214" eb="216">
      <t>スウチ</t>
    </rPh>
    <rPh sb="217" eb="219">
      <t>スイイ</t>
    </rPh>
    <rPh sb="227" eb="229">
      <t>ルイジ</t>
    </rPh>
    <rPh sb="229" eb="231">
      <t>ダンタイ</t>
    </rPh>
    <rPh sb="231" eb="232">
      <t>オヨ</t>
    </rPh>
    <rPh sb="233" eb="235">
      <t>ゼンコク</t>
    </rPh>
    <rPh sb="235" eb="237">
      <t>ヘイキン</t>
    </rPh>
    <rPh sb="237" eb="238">
      <t>チ</t>
    </rPh>
    <rPh sb="239" eb="241">
      <t>ヒカク</t>
    </rPh>
    <rPh sb="243" eb="244">
      <t>ヒク</t>
    </rPh>
    <rPh sb="245" eb="247">
      <t>スウチ</t>
    </rPh>
    <rPh sb="254" eb="256">
      <t>ヒヨウ</t>
    </rPh>
    <rPh sb="256" eb="258">
      <t>コウリツ</t>
    </rPh>
    <rPh sb="259" eb="261">
      <t>リョウコウ</t>
    </rPh>
    <rPh sb="266" eb="267">
      <t>ヒ</t>
    </rPh>
    <rPh sb="268" eb="269">
      <t>ツヅ</t>
    </rPh>
    <rPh sb="270" eb="272">
      <t>トウシ</t>
    </rPh>
    <rPh sb="273" eb="276">
      <t>コウリツカ</t>
    </rPh>
    <rPh sb="277" eb="278">
      <t>ハカ</t>
    </rPh>
    <rPh sb="283" eb="285">
      <t>ルイジ</t>
    </rPh>
    <rPh sb="285" eb="287">
      <t>ダンタイ</t>
    </rPh>
    <rPh sb="287" eb="288">
      <t>オヨ</t>
    </rPh>
    <rPh sb="289" eb="291">
      <t>ゼンコク</t>
    </rPh>
    <rPh sb="291" eb="293">
      <t>ヘイキン</t>
    </rPh>
    <rPh sb="293" eb="294">
      <t>チ</t>
    </rPh>
    <rPh sb="295" eb="297">
      <t>ヒカク</t>
    </rPh>
    <rPh sb="300" eb="301">
      <t>タカ</t>
    </rPh>
    <rPh sb="302" eb="304">
      <t>スウチ</t>
    </rPh>
    <rPh sb="311" eb="313">
      <t>シセツ</t>
    </rPh>
    <rPh sb="314" eb="317">
      <t>コウリツテキ</t>
    </rPh>
    <rPh sb="318" eb="320">
      <t>リヨウ</t>
    </rPh>
    <rPh sb="326" eb="327">
      <t>カンガ</t>
    </rPh>
    <rPh sb="332" eb="334">
      <t>レ</t>
    </rPh>
    <rPh sb="334" eb="335">
      <t>ガ</t>
    </rPh>
    <rPh sb="335" eb="337">
      <t>ネンド</t>
    </rPh>
    <rPh sb="338" eb="340">
      <t>ハイスイ</t>
    </rPh>
    <rPh sb="340" eb="341">
      <t>リョウ</t>
    </rPh>
    <rPh sb="342" eb="344">
      <t>ゾウカ</t>
    </rPh>
    <rPh sb="346" eb="349">
      <t>ゼンネンド</t>
    </rPh>
    <rPh sb="351" eb="353">
      <t>カイフク</t>
    </rPh>
    <rPh sb="362" eb="364">
      <t>ユウシュウ</t>
    </rPh>
    <rPh sb="364" eb="365">
      <t>リツ</t>
    </rPh>
    <rPh sb="366" eb="368">
      <t>ゲンショウ</t>
    </rPh>
    <rPh sb="368" eb="370">
      <t>ケイコウ</t>
    </rPh>
    <rPh sb="376" eb="379">
      <t>ケイカクテキ</t>
    </rPh>
    <rPh sb="380" eb="382">
      <t>ロウキュウ</t>
    </rPh>
    <rPh sb="382" eb="383">
      <t>カン</t>
    </rPh>
    <rPh sb="384" eb="386">
      <t>シュウゼン</t>
    </rPh>
    <rPh sb="390" eb="393">
      <t>ゼンネンド</t>
    </rPh>
    <rPh sb="395" eb="397">
      <t>カイゼン</t>
    </rPh>
    <rPh sb="399" eb="401">
      <t>ルイジ</t>
    </rPh>
    <rPh sb="401" eb="403">
      <t>ダンタイ</t>
    </rPh>
    <rPh sb="403" eb="404">
      <t>オヨ</t>
    </rPh>
    <rPh sb="405" eb="407">
      <t>ゼンコク</t>
    </rPh>
    <rPh sb="407" eb="409">
      <t>ヘイキン</t>
    </rPh>
    <rPh sb="409" eb="410">
      <t>チ</t>
    </rPh>
    <rPh sb="414" eb="416">
      <t>ジョウキョウ</t>
    </rPh>
    <rPh sb="421" eb="423">
      <t>コンゴ</t>
    </rPh>
    <rPh sb="424" eb="426">
      <t>ロウキュウ</t>
    </rPh>
    <rPh sb="426" eb="427">
      <t>カン</t>
    </rPh>
    <rPh sb="428" eb="430">
      <t>シュウゼン</t>
    </rPh>
    <rPh sb="432" eb="434">
      <t>ロウスイ</t>
    </rPh>
    <rPh sb="436" eb="438">
      <t>タイサク</t>
    </rPh>
    <rPh sb="439" eb="440">
      <t>ヒ</t>
    </rPh>
    <rPh sb="441" eb="442">
      <t>ツヅ</t>
    </rPh>
    <rPh sb="443" eb="444">
      <t>オコナ</t>
    </rPh>
    <rPh sb="448" eb="4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</si>
</sst>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0.18</c:v>
                </c:pt>
                <c:pt idx="2">
                  <c:v>0.16</c:v>
                </c:pt>
                <c:pt idx="3">
                  <c:v>0.49</c:v>
                </c:pt>
                <c:pt idx="4">
                  <c:v>2.66</c:v>
                </c:pt>
              </c:numCache>
            </c:numRef>
          </c:val>
          <c:extLst xmlns:c16r2="http://schemas.microsoft.com/office/drawing/2015/06/chart">
            <c:ext xmlns:c16="http://schemas.microsoft.com/office/drawing/2014/chart" uri="{C3380CC4-5D6E-409C-BE32-E72D297353CC}">
              <c16:uniqueId val="{00000000-5B5A-4400-8768-595E91CEF82F}"/>
            </c:ext>
          </c:extLst>
        </c:ser>
        <c:dLbls>
          <c:showLegendKey val="0"/>
          <c:showVal val="0"/>
          <c:showCatName val="0"/>
          <c:showSerName val="0"/>
          <c:showPercent val="0"/>
          <c:showBubbleSize val="0"/>
        </c:dLbls>
        <c:gapWidth val="150"/>
        <c:axId val="723636496"/>
        <c:axId val="72363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5B5A-4400-8768-595E91CEF82F}"/>
            </c:ext>
          </c:extLst>
        </c:ser>
        <c:dLbls>
          <c:showLegendKey val="0"/>
          <c:showVal val="0"/>
          <c:showCatName val="0"/>
          <c:showSerName val="0"/>
          <c:showPercent val="0"/>
          <c:showBubbleSize val="0"/>
        </c:dLbls>
        <c:marker val="1"/>
        <c:smooth val="0"/>
        <c:axId val="723636496"/>
        <c:axId val="723638064"/>
      </c:lineChart>
      <c:dateAx>
        <c:axId val="723636496"/>
        <c:scaling>
          <c:orientation val="minMax"/>
        </c:scaling>
        <c:delete val="1"/>
        <c:axPos val="b"/>
        <c:numFmt formatCode="&quot;H&quot;yy" sourceLinked="1"/>
        <c:majorTickMark val="none"/>
        <c:minorTickMark val="none"/>
        <c:tickLblPos val="none"/>
        <c:crossAx val="723638064"/>
        <c:crosses val="autoZero"/>
        <c:auto val="1"/>
        <c:lblOffset val="100"/>
        <c:baseTimeUnit val="years"/>
      </c:dateAx>
      <c:valAx>
        <c:axId val="72363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3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59.4</c:v>
                </c:pt>
                <c:pt idx="1">
                  <c:v>62.32</c:v>
                </c:pt>
                <c:pt idx="2">
                  <c:v>63.18</c:v>
                </c:pt>
                <c:pt idx="3">
                  <c:v>59.52</c:v>
                </c:pt>
                <c:pt idx="4">
                  <c:v>59.84</c:v>
                </c:pt>
              </c:numCache>
            </c:numRef>
          </c:val>
          <c:extLst xmlns:c16r2="http://schemas.microsoft.com/office/drawing/2015/06/chart">
            <c:ext xmlns:c16="http://schemas.microsoft.com/office/drawing/2014/chart" uri="{C3380CC4-5D6E-409C-BE32-E72D297353CC}">
              <c16:uniqueId val="{00000000-930D-48A5-864B-18B9F1AC2587}"/>
            </c:ext>
          </c:extLst>
        </c:ser>
        <c:dLbls>
          <c:showLegendKey val="0"/>
          <c:showVal val="0"/>
          <c:showCatName val="0"/>
          <c:showSerName val="0"/>
          <c:showPercent val="0"/>
          <c:showBubbleSize val="0"/>
        </c:dLbls>
        <c:gapWidth val="150"/>
        <c:axId val="620911440"/>
        <c:axId val="62090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930D-48A5-864B-18B9F1AC2587}"/>
            </c:ext>
          </c:extLst>
        </c:ser>
        <c:dLbls>
          <c:showLegendKey val="0"/>
          <c:showVal val="0"/>
          <c:showCatName val="0"/>
          <c:showSerName val="0"/>
          <c:showPercent val="0"/>
          <c:showBubbleSize val="0"/>
        </c:dLbls>
        <c:marker val="1"/>
        <c:smooth val="0"/>
        <c:axId val="620911440"/>
        <c:axId val="620903208"/>
      </c:lineChart>
      <c:dateAx>
        <c:axId val="620911440"/>
        <c:scaling>
          <c:orientation val="minMax"/>
        </c:scaling>
        <c:delete val="1"/>
        <c:axPos val="b"/>
        <c:numFmt formatCode="&quot;H&quot;yy" sourceLinked="1"/>
        <c:majorTickMark val="none"/>
        <c:minorTickMark val="none"/>
        <c:tickLblPos val="none"/>
        <c:crossAx val="620903208"/>
        <c:crosses val="autoZero"/>
        <c:auto val="1"/>
        <c:lblOffset val="100"/>
        <c:baseTimeUnit val="years"/>
      </c:dateAx>
      <c:valAx>
        <c:axId val="62090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91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71.349999999999994</c:v>
                </c:pt>
                <c:pt idx="1">
                  <c:v>68.13</c:v>
                </c:pt>
                <c:pt idx="2">
                  <c:v>70.510000000000005</c:v>
                </c:pt>
                <c:pt idx="3">
                  <c:v>77.650000000000006</c:v>
                </c:pt>
                <c:pt idx="4">
                  <c:v>78.95</c:v>
                </c:pt>
              </c:numCache>
            </c:numRef>
          </c:val>
          <c:extLst xmlns:c16r2="http://schemas.microsoft.com/office/drawing/2015/06/chart">
            <c:ext xmlns:c16="http://schemas.microsoft.com/office/drawing/2014/chart" uri="{C3380CC4-5D6E-409C-BE32-E72D297353CC}">
              <c16:uniqueId val="{00000000-F5EB-4498-BA3C-1BDF363FD26C}"/>
            </c:ext>
          </c:extLst>
        </c:ser>
        <c:dLbls>
          <c:showLegendKey val="0"/>
          <c:showVal val="0"/>
          <c:showCatName val="0"/>
          <c:showSerName val="0"/>
          <c:showPercent val="0"/>
          <c:showBubbleSize val="0"/>
        </c:dLbls>
        <c:gapWidth val="150"/>
        <c:axId val="620911832"/>
        <c:axId val="62090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F5EB-4498-BA3C-1BDF363FD26C}"/>
            </c:ext>
          </c:extLst>
        </c:ser>
        <c:dLbls>
          <c:showLegendKey val="0"/>
          <c:showVal val="0"/>
          <c:showCatName val="0"/>
          <c:showSerName val="0"/>
          <c:showPercent val="0"/>
          <c:showBubbleSize val="0"/>
        </c:dLbls>
        <c:marker val="1"/>
        <c:smooth val="0"/>
        <c:axId val="620911832"/>
        <c:axId val="620908304"/>
      </c:lineChart>
      <c:dateAx>
        <c:axId val="620911832"/>
        <c:scaling>
          <c:orientation val="minMax"/>
        </c:scaling>
        <c:delete val="1"/>
        <c:axPos val="b"/>
        <c:numFmt formatCode="&quot;H&quot;yy" sourceLinked="1"/>
        <c:majorTickMark val="none"/>
        <c:minorTickMark val="none"/>
        <c:tickLblPos val="none"/>
        <c:crossAx val="620908304"/>
        <c:crosses val="autoZero"/>
        <c:auto val="1"/>
        <c:lblOffset val="100"/>
        <c:baseTimeUnit val="years"/>
      </c:dateAx>
      <c:valAx>
        <c:axId val="6209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9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65.319999999999993</c:v>
                </c:pt>
                <c:pt idx="1">
                  <c:v>68.95</c:v>
                </c:pt>
                <c:pt idx="2">
                  <c:v>70.83</c:v>
                </c:pt>
                <c:pt idx="3">
                  <c:v>69.680000000000007</c:v>
                </c:pt>
                <c:pt idx="4">
                  <c:v>71.91</c:v>
                </c:pt>
              </c:numCache>
            </c:numRef>
          </c:val>
          <c:extLst xmlns:c16r2="http://schemas.microsoft.com/office/drawing/2015/06/chart">
            <c:ext xmlns:c16="http://schemas.microsoft.com/office/drawing/2014/chart" uri="{C3380CC4-5D6E-409C-BE32-E72D297353CC}">
              <c16:uniqueId val="{00000000-17DB-4474-A0D4-37998F6D5688}"/>
            </c:ext>
          </c:extLst>
        </c:ser>
        <c:dLbls>
          <c:showLegendKey val="0"/>
          <c:showVal val="0"/>
          <c:showCatName val="0"/>
          <c:showSerName val="0"/>
          <c:showPercent val="0"/>
          <c:showBubbleSize val="0"/>
        </c:dLbls>
        <c:gapWidth val="150"/>
        <c:axId val="723638456"/>
        <c:axId val="7236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17DB-4474-A0D4-37998F6D5688}"/>
            </c:ext>
          </c:extLst>
        </c:ser>
        <c:dLbls>
          <c:showLegendKey val="0"/>
          <c:showVal val="0"/>
          <c:showCatName val="0"/>
          <c:showSerName val="0"/>
          <c:showPercent val="0"/>
          <c:showBubbleSize val="0"/>
        </c:dLbls>
        <c:marker val="1"/>
        <c:smooth val="0"/>
        <c:axId val="723638456"/>
        <c:axId val="723641984"/>
      </c:lineChart>
      <c:dateAx>
        <c:axId val="723638456"/>
        <c:scaling>
          <c:orientation val="minMax"/>
        </c:scaling>
        <c:delete val="1"/>
        <c:axPos val="b"/>
        <c:numFmt formatCode="&quot;H&quot;yy" sourceLinked="1"/>
        <c:majorTickMark val="none"/>
        <c:minorTickMark val="none"/>
        <c:tickLblPos val="none"/>
        <c:crossAx val="723641984"/>
        <c:crosses val="autoZero"/>
        <c:auto val="1"/>
        <c:lblOffset val="100"/>
        <c:baseTimeUnit val="years"/>
      </c:dateAx>
      <c:valAx>
        <c:axId val="7236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3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8C-4A2C-B158-E169A77D22CE}"/>
            </c:ext>
          </c:extLst>
        </c:ser>
        <c:dLbls>
          <c:showLegendKey val="0"/>
          <c:showVal val="0"/>
          <c:showCatName val="0"/>
          <c:showSerName val="0"/>
          <c:showPercent val="0"/>
          <c:showBubbleSize val="0"/>
        </c:dLbls>
        <c:gapWidth val="150"/>
        <c:axId val="723641200"/>
        <c:axId val="7236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8C-4A2C-B158-E169A77D22CE}"/>
            </c:ext>
          </c:extLst>
        </c:ser>
        <c:dLbls>
          <c:showLegendKey val="0"/>
          <c:showVal val="0"/>
          <c:showCatName val="0"/>
          <c:showSerName val="0"/>
          <c:showPercent val="0"/>
          <c:showBubbleSize val="0"/>
        </c:dLbls>
        <c:marker val="1"/>
        <c:smooth val="0"/>
        <c:axId val="723641200"/>
        <c:axId val="723643552"/>
      </c:lineChart>
      <c:dateAx>
        <c:axId val="723641200"/>
        <c:scaling>
          <c:orientation val="minMax"/>
        </c:scaling>
        <c:delete val="1"/>
        <c:axPos val="b"/>
        <c:numFmt formatCode="&quot;H&quot;yy" sourceLinked="1"/>
        <c:majorTickMark val="none"/>
        <c:minorTickMark val="none"/>
        <c:tickLblPos val="none"/>
        <c:crossAx val="723643552"/>
        <c:crosses val="autoZero"/>
        <c:auto val="1"/>
        <c:lblOffset val="100"/>
        <c:baseTimeUnit val="years"/>
      </c:dateAx>
      <c:valAx>
        <c:axId val="7236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4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C2-44DD-B048-910057C23080}"/>
            </c:ext>
          </c:extLst>
        </c:ser>
        <c:dLbls>
          <c:showLegendKey val="0"/>
          <c:showVal val="0"/>
          <c:showCatName val="0"/>
          <c:showSerName val="0"/>
          <c:showPercent val="0"/>
          <c:showBubbleSize val="0"/>
        </c:dLbls>
        <c:gapWidth val="150"/>
        <c:axId val="723633360"/>
        <c:axId val="72363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C2-44DD-B048-910057C23080}"/>
            </c:ext>
          </c:extLst>
        </c:ser>
        <c:dLbls>
          <c:showLegendKey val="0"/>
          <c:showVal val="0"/>
          <c:showCatName val="0"/>
          <c:showSerName val="0"/>
          <c:showPercent val="0"/>
          <c:showBubbleSize val="0"/>
        </c:dLbls>
        <c:marker val="1"/>
        <c:smooth val="0"/>
        <c:axId val="723633360"/>
        <c:axId val="723633752"/>
      </c:lineChart>
      <c:dateAx>
        <c:axId val="723633360"/>
        <c:scaling>
          <c:orientation val="minMax"/>
        </c:scaling>
        <c:delete val="1"/>
        <c:axPos val="b"/>
        <c:numFmt formatCode="&quot;H&quot;yy" sourceLinked="1"/>
        <c:majorTickMark val="none"/>
        <c:minorTickMark val="none"/>
        <c:tickLblPos val="none"/>
        <c:crossAx val="723633752"/>
        <c:crosses val="autoZero"/>
        <c:auto val="1"/>
        <c:lblOffset val="100"/>
        <c:baseTimeUnit val="years"/>
      </c:dateAx>
      <c:valAx>
        <c:axId val="72363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3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E1-4265-8152-F2E8DB2F3E88}"/>
            </c:ext>
          </c:extLst>
        </c:ser>
        <c:dLbls>
          <c:showLegendKey val="0"/>
          <c:showVal val="0"/>
          <c:showCatName val="0"/>
          <c:showSerName val="0"/>
          <c:showPercent val="0"/>
          <c:showBubbleSize val="0"/>
        </c:dLbls>
        <c:gapWidth val="150"/>
        <c:axId val="723637672"/>
        <c:axId val="72363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E1-4265-8152-F2E8DB2F3E88}"/>
            </c:ext>
          </c:extLst>
        </c:ser>
        <c:dLbls>
          <c:showLegendKey val="0"/>
          <c:showVal val="0"/>
          <c:showCatName val="0"/>
          <c:showSerName val="0"/>
          <c:showPercent val="0"/>
          <c:showBubbleSize val="0"/>
        </c:dLbls>
        <c:marker val="1"/>
        <c:smooth val="0"/>
        <c:axId val="723637672"/>
        <c:axId val="723636888"/>
      </c:lineChart>
      <c:dateAx>
        <c:axId val="723637672"/>
        <c:scaling>
          <c:orientation val="minMax"/>
        </c:scaling>
        <c:delete val="1"/>
        <c:axPos val="b"/>
        <c:numFmt formatCode="&quot;H&quot;yy" sourceLinked="1"/>
        <c:majorTickMark val="none"/>
        <c:minorTickMark val="none"/>
        <c:tickLblPos val="none"/>
        <c:crossAx val="723636888"/>
        <c:crosses val="autoZero"/>
        <c:auto val="1"/>
        <c:lblOffset val="100"/>
        <c:baseTimeUnit val="years"/>
      </c:dateAx>
      <c:valAx>
        <c:axId val="72363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3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0E-4CD7-AEB4-BDAFE3CF0BE1}"/>
            </c:ext>
          </c:extLst>
        </c:ser>
        <c:dLbls>
          <c:showLegendKey val="0"/>
          <c:showVal val="0"/>
          <c:showCatName val="0"/>
          <c:showSerName val="0"/>
          <c:showPercent val="0"/>
          <c:showBubbleSize val="0"/>
        </c:dLbls>
        <c:gapWidth val="150"/>
        <c:axId val="723640416"/>
        <c:axId val="72364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0E-4CD7-AEB4-BDAFE3CF0BE1}"/>
            </c:ext>
          </c:extLst>
        </c:ser>
        <c:dLbls>
          <c:showLegendKey val="0"/>
          <c:showVal val="0"/>
          <c:showCatName val="0"/>
          <c:showSerName val="0"/>
          <c:showPercent val="0"/>
          <c:showBubbleSize val="0"/>
        </c:dLbls>
        <c:marker val="1"/>
        <c:smooth val="0"/>
        <c:axId val="723640416"/>
        <c:axId val="723644336"/>
      </c:lineChart>
      <c:dateAx>
        <c:axId val="723640416"/>
        <c:scaling>
          <c:orientation val="minMax"/>
        </c:scaling>
        <c:delete val="1"/>
        <c:axPos val="b"/>
        <c:numFmt formatCode="&quot;H&quot;yy" sourceLinked="1"/>
        <c:majorTickMark val="none"/>
        <c:minorTickMark val="none"/>
        <c:tickLblPos val="none"/>
        <c:crossAx val="723644336"/>
        <c:crosses val="autoZero"/>
        <c:auto val="1"/>
        <c:lblOffset val="100"/>
        <c:baseTimeUnit val="years"/>
      </c:dateAx>
      <c:valAx>
        <c:axId val="72364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1302.48</c:v>
                </c:pt>
                <c:pt idx="1">
                  <c:v>1473.45</c:v>
                </c:pt>
                <c:pt idx="2">
                  <c:v>1592.75</c:v>
                </c:pt>
                <c:pt idx="3">
                  <c:v>1742.88</c:v>
                </c:pt>
                <c:pt idx="4">
                  <c:v>1783.29</c:v>
                </c:pt>
              </c:numCache>
            </c:numRef>
          </c:val>
          <c:extLst xmlns:c16r2="http://schemas.microsoft.com/office/drawing/2015/06/chart">
            <c:ext xmlns:c16="http://schemas.microsoft.com/office/drawing/2014/chart" uri="{C3380CC4-5D6E-409C-BE32-E72D297353CC}">
              <c16:uniqueId val="{00000000-1F2F-47E6-82F4-BA087CA743AA}"/>
            </c:ext>
          </c:extLst>
        </c:ser>
        <c:dLbls>
          <c:showLegendKey val="0"/>
          <c:showVal val="0"/>
          <c:showCatName val="0"/>
          <c:showSerName val="0"/>
          <c:showPercent val="0"/>
          <c:showBubbleSize val="0"/>
        </c:dLbls>
        <c:gapWidth val="150"/>
        <c:axId val="723634928"/>
        <c:axId val="72363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1F2F-47E6-82F4-BA087CA743AA}"/>
            </c:ext>
          </c:extLst>
        </c:ser>
        <c:dLbls>
          <c:showLegendKey val="0"/>
          <c:showVal val="0"/>
          <c:showCatName val="0"/>
          <c:showSerName val="0"/>
          <c:showPercent val="0"/>
          <c:showBubbleSize val="0"/>
        </c:dLbls>
        <c:marker val="1"/>
        <c:smooth val="0"/>
        <c:axId val="723634928"/>
        <c:axId val="723635320"/>
      </c:lineChart>
      <c:dateAx>
        <c:axId val="723634928"/>
        <c:scaling>
          <c:orientation val="minMax"/>
        </c:scaling>
        <c:delete val="1"/>
        <c:axPos val="b"/>
        <c:numFmt formatCode="&quot;H&quot;yy" sourceLinked="1"/>
        <c:majorTickMark val="none"/>
        <c:minorTickMark val="none"/>
        <c:tickLblPos val="none"/>
        <c:crossAx val="723635320"/>
        <c:crosses val="autoZero"/>
        <c:auto val="1"/>
        <c:lblOffset val="100"/>
        <c:baseTimeUnit val="years"/>
      </c:dateAx>
      <c:valAx>
        <c:axId val="72363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3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59.38</c:v>
                </c:pt>
                <c:pt idx="1">
                  <c:v>60.62</c:v>
                </c:pt>
                <c:pt idx="2">
                  <c:v>63.02</c:v>
                </c:pt>
                <c:pt idx="3">
                  <c:v>62.49</c:v>
                </c:pt>
                <c:pt idx="4">
                  <c:v>63.71</c:v>
                </c:pt>
              </c:numCache>
            </c:numRef>
          </c:val>
          <c:extLst xmlns:c16r2="http://schemas.microsoft.com/office/drawing/2015/06/chart">
            <c:ext xmlns:c16="http://schemas.microsoft.com/office/drawing/2014/chart" uri="{C3380CC4-5D6E-409C-BE32-E72D297353CC}">
              <c16:uniqueId val="{00000000-7870-4F30-A772-A4D745CD445A}"/>
            </c:ext>
          </c:extLst>
        </c:ser>
        <c:dLbls>
          <c:showLegendKey val="0"/>
          <c:showVal val="0"/>
          <c:showCatName val="0"/>
          <c:showSerName val="0"/>
          <c:showPercent val="0"/>
          <c:showBubbleSize val="0"/>
        </c:dLbls>
        <c:gapWidth val="150"/>
        <c:axId val="723647472"/>
        <c:axId val="72364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7870-4F30-A772-A4D745CD445A}"/>
            </c:ext>
          </c:extLst>
        </c:ser>
        <c:dLbls>
          <c:showLegendKey val="0"/>
          <c:showVal val="0"/>
          <c:showCatName val="0"/>
          <c:showSerName val="0"/>
          <c:showPercent val="0"/>
          <c:showBubbleSize val="0"/>
        </c:dLbls>
        <c:marker val="1"/>
        <c:smooth val="0"/>
        <c:axId val="723647472"/>
        <c:axId val="723647864"/>
      </c:lineChart>
      <c:dateAx>
        <c:axId val="723647472"/>
        <c:scaling>
          <c:orientation val="minMax"/>
        </c:scaling>
        <c:delete val="1"/>
        <c:axPos val="b"/>
        <c:numFmt formatCode="&quot;H&quot;yy" sourceLinked="1"/>
        <c:majorTickMark val="none"/>
        <c:minorTickMark val="none"/>
        <c:tickLblPos val="none"/>
        <c:crossAx val="723647864"/>
        <c:crosses val="autoZero"/>
        <c:auto val="1"/>
        <c:lblOffset val="100"/>
        <c:baseTimeUnit val="years"/>
      </c:dateAx>
      <c:valAx>
        <c:axId val="72364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4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178.73</c:v>
                </c:pt>
                <c:pt idx="1">
                  <c:v>175.54</c:v>
                </c:pt>
                <c:pt idx="2">
                  <c:v>168.06</c:v>
                </c:pt>
                <c:pt idx="3">
                  <c:v>167.4</c:v>
                </c:pt>
                <c:pt idx="4">
                  <c:v>163.65</c:v>
                </c:pt>
              </c:numCache>
            </c:numRef>
          </c:val>
          <c:extLst xmlns:c16r2="http://schemas.microsoft.com/office/drawing/2015/06/chart">
            <c:ext xmlns:c16="http://schemas.microsoft.com/office/drawing/2014/chart" uri="{C3380CC4-5D6E-409C-BE32-E72D297353CC}">
              <c16:uniqueId val="{00000000-988C-40F8-8D0F-955D584ACA62}"/>
            </c:ext>
          </c:extLst>
        </c:ser>
        <c:dLbls>
          <c:showLegendKey val="0"/>
          <c:showVal val="0"/>
          <c:showCatName val="0"/>
          <c:showSerName val="0"/>
          <c:showPercent val="0"/>
          <c:showBubbleSize val="0"/>
        </c:dLbls>
        <c:gapWidth val="150"/>
        <c:axId val="723645512"/>
        <c:axId val="72364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988C-40F8-8D0F-955D584ACA62}"/>
            </c:ext>
          </c:extLst>
        </c:ser>
        <c:dLbls>
          <c:showLegendKey val="0"/>
          <c:showVal val="0"/>
          <c:showCatName val="0"/>
          <c:showSerName val="0"/>
          <c:showPercent val="0"/>
          <c:showBubbleSize val="0"/>
        </c:dLbls>
        <c:marker val="1"/>
        <c:smooth val="0"/>
        <c:axId val="723645512"/>
        <c:axId val="723645904"/>
      </c:lineChart>
      <c:dateAx>
        <c:axId val="723645512"/>
        <c:scaling>
          <c:orientation val="minMax"/>
        </c:scaling>
        <c:delete val="1"/>
        <c:axPos val="b"/>
        <c:numFmt formatCode="&quot;H&quot;yy" sourceLinked="1"/>
        <c:majorTickMark val="none"/>
        <c:minorTickMark val="none"/>
        <c:tickLblPos val="none"/>
        <c:crossAx val="723645904"/>
        <c:crosses val="autoZero"/>
        <c:auto val="1"/>
        <c:lblOffset val="100"/>
        <c:baseTimeUnit val="years"/>
      </c:dateAx>
      <c:valAx>
        <c:axId val="7236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85" zoomScaleNormal="85" workbookViewId="0">
      <selection activeCell="AO36" sqref="AO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中標津町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23392</v>
      </c>
      <c r="AM8" s="51"/>
      <c r="AN8" s="51"/>
      <c r="AO8" s="51"/>
      <c r="AP8" s="51"/>
      <c r="AQ8" s="51"/>
      <c r="AR8" s="51"/>
      <c r="AS8" s="51"/>
      <c r="AT8" s="47">
        <f>データ!$S$6</f>
        <v>684.87</v>
      </c>
      <c r="AU8" s="47"/>
      <c r="AV8" s="47"/>
      <c r="AW8" s="47"/>
      <c r="AX8" s="47"/>
      <c r="AY8" s="47"/>
      <c r="AZ8" s="47"/>
      <c r="BA8" s="47"/>
      <c r="BB8" s="47">
        <f>データ!$T$6</f>
        <v>34.159999999999997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12.39</v>
      </c>
      <c r="Q10" s="47"/>
      <c r="R10" s="47"/>
      <c r="S10" s="47"/>
      <c r="T10" s="47"/>
      <c r="U10" s="47"/>
      <c r="V10" s="47"/>
      <c r="W10" s="51">
        <f>データ!$Q$6</f>
        <v>4158</v>
      </c>
      <c r="X10" s="51"/>
      <c r="Y10" s="51"/>
      <c r="Z10" s="51"/>
      <c r="AA10" s="51"/>
      <c r="AB10" s="51"/>
      <c r="AC10" s="51"/>
      <c r="AD10" s="2"/>
      <c r="AE10" s="2"/>
      <c r="AF10" s="2"/>
      <c r="AG10" s="2"/>
      <c r="AH10" s="2"/>
      <c r="AI10" s="2"/>
      <c r="AJ10" s="2"/>
      <c r="AK10" s="2"/>
      <c r="AL10" s="51">
        <f>データ!$U$6</f>
        <v>2860</v>
      </c>
      <c r="AM10" s="51"/>
      <c r="AN10" s="51"/>
      <c r="AO10" s="51"/>
      <c r="AP10" s="51"/>
      <c r="AQ10" s="51"/>
      <c r="AR10" s="51"/>
      <c r="AS10" s="51"/>
      <c r="AT10" s="47">
        <f>データ!$V$6</f>
        <v>328.3</v>
      </c>
      <c r="AU10" s="47"/>
      <c r="AV10" s="47"/>
      <c r="AW10" s="47"/>
      <c r="AX10" s="47"/>
      <c r="AY10" s="47"/>
      <c r="AZ10" s="47"/>
      <c r="BA10" s="47"/>
      <c r="BB10" s="47">
        <f>データ!$W$6</f>
        <v>8.7100000000000009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JeEnBPb/XnzLrooh3B6AOg/MqbhbhZCRuL3Jcw0QR4fJETVAJAfgJx6iTRhhMryW61h1aPR2ZJWWuIf87RhY9g==" saltValue="V04yU0lOE15CtlFzNA595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16926</v>
      </c>
      <c r="D6" s="34">
        <f t="shared" si="3"/>
        <v>47</v>
      </c>
      <c r="E6" s="34">
        <f t="shared" si="3"/>
        <v>1</v>
      </c>
      <c r="F6" s="34">
        <f t="shared" si="3"/>
        <v>0</v>
      </c>
      <c r="G6" s="34">
        <f t="shared" si="3"/>
        <v>0</v>
      </c>
      <c r="H6" s="34" t="str">
        <f t="shared" si="3"/>
        <v>北海道　中標津町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12.39</v>
      </c>
      <c r="Q6" s="35">
        <f t="shared" si="3"/>
        <v>4158</v>
      </c>
      <c r="R6" s="35">
        <f t="shared" si="3"/>
        <v>23392</v>
      </c>
      <c r="S6" s="35">
        <f t="shared" si="3"/>
        <v>684.87</v>
      </c>
      <c r="T6" s="35">
        <f t="shared" si="3"/>
        <v>34.159999999999997</v>
      </c>
      <c r="U6" s="35">
        <f t="shared" si="3"/>
        <v>2860</v>
      </c>
      <c r="V6" s="35">
        <f t="shared" si="3"/>
        <v>328.3</v>
      </c>
      <c r="W6" s="35">
        <f t="shared" si="3"/>
        <v>8.7100000000000009</v>
      </c>
      <c r="X6" s="36">
        <f>IF(X7="",NA(),X7)</f>
        <v>65.319999999999993</v>
      </c>
      <c r="Y6" s="36">
        <f t="shared" ref="Y6:AG6" si="4">IF(Y7="",NA(),Y7)</f>
        <v>68.95</v>
      </c>
      <c r="Z6" s="36">
        <f t="shared" si="4"/>
        <v>70.83</v>
      </c>
      <c r="AA6" s="36">
        <f t="shared" si="4"/>
        <v>69.680000000000007</v>
      </c>
      <c r="AB6" s="36">
        <f t="shared" si="4"/>
        <v>71.91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1302.48</v>
      </c>
      <c r="BF6" s="36">
        <f t="shared" ref="BF6:BN6" si="7">IF(BF7="",NA(),BF7)</f>
        <v>1473.45</v>
      </c>
      <c r="BG6" s="36">
        <f t="shared" si="7"/>
        <v>1592.75</v>
      </c>
      <c r="BH6" s="36">
        <f t="shared" si="7"/>
        <v>1742.88</v>
      </c>
      <c r="BI6" s="36">
        <f t="shared" si="7"/>
        <v>1783.29</v>
      </c>
      <c r="BJ6" s="36">
        <f t="shared" si="7"/>
        <v>1134.67</v>
      </c>
      <c r="BK6" s="36">
        <f t="shared" si="7"/>
        <v>1144.79</v>
      </c>
      <c r="BL6" s="36">
        <f t="shared" si="7"/>
        <v>1061.58</v>
      </c>
      <c r="BM6" s="36">
        <f t="shared" si="7"/>
        <v>1007.7</v>
      </c>
      <c r="BN6" s="36">
        <f t="shared" si="7"/>
        <v>1018.52</v>
      </c>
      <c r="BO6" s="35" t="str">
        <f>IF(BO7="","",IF(BO7="-","【-】","【"&amp;SUBSTITUTE(TEXT(BO7,"#,##0.00"),"-","△")&amp;"】"))</f>
        <v>【1,084.05】</v>
      </c>
      <c r="BP6" s="36">
        <f>IF(BP7="",NA(),BP7)</f>
        <v>59.38</v>
      </c>
      <c r="BQ6" s="36">
        <f t="shared" ref="BQ6:BY6" si="8">IF(BQ7="",NA(),BQ7)</f>
        <v>60.62</v>
      </c>
      <c r="BR6" s="36">
        <f t="shared" si="8"/>
        <v>63.02</v>
      </c>
      <c r="BS6" s="36">
        <f t="shared" si="8"/>
        <v>62.49</v>
      </c>
      <c r="BT6" s="36">
        <f t="shared" si="8"/>
        <v>63.71</v>
      </c>
      <c r="BU6" s="36">
        <f t="shared" si="8"/>
        <v>40.6</v>
      </c>
      <c r="BV6" s="36">
        <f t="shared" si="8"/>
        <v>56.04</v>
      </c>
      <c r="BW6" s="36">
        <f t="shared" si="8"/>
        <v>58.52</v>
      </c>
      <c r="BX6" s="36">
        <f t="shared" si="8"/>
        <v>59.22</v>
      </c>
      <c r="BY6" s="36">
        <f t="shared" si="8"/>
        <v>58.79</v>
      </c>
      <c r="BZ6" s="35" t="str">
        <f>IF(BZ7="","",IF(BZ7="-","【-】","【"&amp;SUBSTITUTE(TEXT(BZ7,"#,##0.00"),"-","△")&amp;"】"))</f>
        <v>【53.46】</v>
      </c>
      <c r="CA6" s="36">
        <f>IF(CA7="",NA(),CA7)</f>
        <v>178.73</v>
      </c>
      <c r="CB6" s="36">
        <f t="shared" ref="CB6:CJ6" si="9">IF(CB7="",NA(),CB7)</f>
        <v>175.54</v>
      </c>
      <c r="CC6" s="36">
        <f t="shared" si="9"/>
        <v>168.06</v>
      </c>
      <c r="CD6" s="36">
        <f t="shared" si="9"/>
        <v>167.4</v>
      </c>
      <c r="CE6" s="36">
        <f t="shared" si="9"/>
        <v>163.65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59.4</v>
      </c>
      <c r="CM6" s="36">
        <f t="shared" ref="CM6:CU6" si="10">IF(CM7="",NA(),CM7)</f>
        <v>62.32</v>
      </c>
      <c r="CN6" s="36">
        <f t="shared" si="10"/>
        <v>63.18</v>
      </c>
      <c r="CO6" s="36">
        <f t="shared" si="10"/>
        <v>59.52</v>
      </c>
      <c r="CP6" s="36">
        <f t="shared" si="10"/>
        <v>59.84</v>
      </c>
      <c r="CQ6" s="36">
        <f t="shared" si="10"/>
        <v>57.29</v>
      </c>
      <c r="CR6" s="36">
        <f t="shared" si="10"/>
        <v>55.9</v>
      </c>
      <c r="CS6" s="36">
        <f t="shared" si="10"/>
        <v>57.3</v>
      </c>
      <c r="CT6" s="36">
        <f t="shared" si="10"/>
        <v>56.76</v>
      </c>
      <c r="CU6" s="36">
        <f t="shared" si="10"/>
        <v>56.04</v>
      </c>
      <c r="CV6" s="35" t="str">
        <f>IF(CV7="","",IF(CV7="-","【-】","【"&amp;SUBSTITUTE(TEXT(CV7,"#,##0.00"),"-","△")&amp;"】"))</f>
        <v>【54.90】</v>
      </c>
      <c r="CW6" s="36">
        <f>IF(CW7="",NA(),CW7)</f>
        <v>71.349999999999994</v>
      </c>
      <c r="CX6" s="36">
        <f t="shared" ref="CX6:DF6" si="11">IF(CX7="",NA(),CX7)</f>
        <v>68.13</v>
      </c>
      <c r="CY6" s="36">
        <f t="shared" si="11"/>
        <v>70.510000000000005</v>
      </c>
      <c r="CZ6" s="36">
        <f t="shared" si="11"/>
        <v>77.650000000000006</v>
      </c>
      <c r="DA6" s="36">
        <f t="shared" si="11"/>
        <v>78.95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0.18</v>
      </c>
      <c r="EF6" s="36">
        <f t="shared" si="14"/>
        <v>0.16</v>
      </c>
      <c r="EG6" s="36">
        <f t="shared" si="14"/>
        <v>0.49</v>
      </c>
      <c r="EH6" s="36">
        <f t="shared" si="14"/>
        <v>2.66</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16926</v>
      </c>
      <c r="D7" s="38">
        <v>47</v>
      </c>
      <c r="E7" s="38">
        <v>1</v>
      </c>
      <c r="F7" s="38">
        <v>0</v>
      </c>
      <c r="G7" s="38">
        <v>0</v>
      </c>
      <c r="H7" s="38" t="s">
        <v>96</v>
      </c>
      <c r="I7" s="38" t="s">
        <v>97</v>
      </c>
      <c r="J7" s="38" t="s">
        <v>98</v>
      </c>
      <c r="K7" s="38" t="s">
        <v>99</v>
      </c>
      <c r="L7" s="38" t="s">
        <v>100</v>
      </c>
      <c r="M7" s="38" t="s">
        <v>101</v>
      </c>
      <c r="N7" s="39" t="s">
        <v>102</v>
      </c>
      <c r="O7" s="39" t="s">
        <v>103</v>
      </c>
      <c r="P7" s="39">
        <v>12.39</v>
      </c>
      <c r="Q7" s="39">
        <v>4158</v>
      </c>
      <c r="R7" s="39">
        <v>23392</v>
      </c>
      <c r="S7" s="39">
        <v>684.87</v>
      </c>
      <c r="T7" s="39">
        <v>34.159999999999997</v>
      </c>
      <c r="U7" s="39">
        <v>2860</v>
      </c>
      <c r="V7" s="39">
        <v>328.3</v>
      </c>
      <c r="W7" s="39">
        <v>8.7100000000000009</v>
      </c>
      <c r="X7" s="39">
        <v>65.319999999999993</v>
      </c>
      <c r="Y7" s="39">
        <v>68.95</v>
      </c>
      <c r="Z7" s="39">
        <v>70.83</v>
      </c>
      <c r="AA7" s="39">
        <v>69.680000000000007</v>
      </c>
      <c r="AB7" s="39">
        <v>71.91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1302.48</v>
      </c>
      <c r="BF7" s="39">
        <v>1473.45</v>
      </c>
      <c r="BG7" s="39">
        <v>1592.75</v>
      </c>
      <c r="BH7" s="39">
        <v>1742.88</v>
      </c>
      <c r="BI7" s="39">
        <v>1783.29</v>
      </c>
      <c r="BJ7" s="39">
        <v>1134.67</v>
      </c>
      <c r="BK7" s="39">
        <v>1144.79</v>
      </c>
      <c r="BL7" s="39">
        <v>1061.58</v>
      </c>
      <c r="BM7" s="39">
        <v>1007.7</v>
      </c>
      <c r="BN7" s="39">
        <v>1018.52</v>
      </c>
      <c r="BO7" s="39">
        <v>1084.05</v>
      </c>
      <c r="BP7" s="39">
        <v>59.38</v>
      </c>
      <c r="BQ7" s="39">
        <v>60.62</v>
      </c>
      <c r="BR7" s="39">
        <v>63.02</v>
      </c>
      <c r="BS7" s="39">
        <v>62.49</v>
      </c>
      <c r="BT7" s="39">
        <v>63.71</v>
      </c>
      <c r="BU7" s="39">
        <v>40.6</v>
      </c>
      <c r="BV7" s="39">
        <v>56.04</v>
      </c>
      <c r="BW7" s="39">
        <v>58.52</v>
      </c>
      <c r="BX7" s="39">
        <v>59.22</v>
      </c>
      <c r="BY7" s="39">
        <v>58.79</v>
      </c>
      <c r="BZ7" s="39">
        <v>53.46</v>
      </c>
      <c r="CA7" s="39">
        <v>178.73</v>
      </c>
      <c r="CB7" s="39">
        <v>175.54</v>
      </c>
      <c r="CC7" s="39">
        <v>168.06</v>
      </c>
      <c r="CD7" s="39">
        <v>167.4</v>
      </c>
      <c r="CE7" s="39">
        <v>163.65</v>
      </c>
      <c r="CF7" s="39">
        <v>440.03</v>
      </c>
      <c r="CG7" s="39">
        <v>304.35000000000002</v>
      </c>
      <c r="CH7" s="39">
        <v>296.3</v>
      </c>
      <c r="CI7" s="39">
        <v>292.89999999999998</v>
      </c>
      <c r="CJ7" s="39">
        <v>298.25</v>
      </c>
      <c r="CK7" s="39">
        <v>300.47000000000003</v>
      </c>
      <c r="CL7" s="39">
        <v>59.4</v>
      </c>
      <c r="CM7" s="39">
        <v>62.32</v>
      </c>
      <c r="CN7" s="39">
        <v>63.18</v>
      </c>
      <c r="CO7" s="39">
        <v>59.52</v>
      </c>
      <c r="CP7" s="39">
        <v>59.84</v>
      </c>
      <c r="CQ7" s="39">
        <v>57.29</v>
      </c>
      <c r="CR7" s="39">
        <v>55.9</v>
      </c>
      <c r="CS7" s="39">
        <v>57.3</v>
      </c>
      <c r="CT7" s="39">
        <v>56.76</v>
      </c>
      <c r="CU7" s="39">
        <v>56.04</v>
      </c>
      <c r="CV7" s="39">
        <v>54.9</v>
      </c>
      <c r="CW7" s="39">
        <v>71.349999999999994</v>
      </c>
      <c r="CX7" s="39">
        <v>68.13</v>
      </c>
      <c r="CY7" s="39">
        <v>70.510000000000005</v>
      </c>
      <c r="CZ7" s="39">
        <v>77.650000000000006</v>
      </c>
      <c r="DA7" s="39">
        <v>78.95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0.18</v>
      </c>
      <c r="EF7" s="39">
        <v>0.16</v>
      </c>
      <c r="EG7" s="39">
        <v>0.49</v>
      </c>
      <c r="EH7" s="39">
        <v>2.66</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中山　康太</cp:lastModifiedBy>
  <cp:lastPrinted>2021-01-19T02:54:08Z</cp:lastPrinted>
  <dcterms:created xsi:type="dcterms:W3CDTF">2020-12-04T02:18:43Z</dcterms:created>
  <dcterms:modified xsi:type="dcterms:W3CDTF">2021-01-20T06:00:37Z</dcterms:modified>
  <cp:category/>
</cp:coreProperties>
</file>