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eAKOYu5MqwYaBBz1RULv4y65/09MdeYU711NdV2Wh8CXf9YgEqV3fP9bwK5h7C+jYMHugruyzD7/UbQ1V59Uw==" workbookSaltValue="gdAU2ozKzcFEdn7kEyy3AA=="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<sst xmlns="http://schemas.openxmlformats.org/spreadsheetml/2006/main" count="237" uniqueCount="126">
  <si>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</si>
  <si>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</si>
  <si>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</si>
  <si>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</si>
  <si>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</si>
  <si>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</si>
  <si>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</si>
  <si>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</si>
  <si>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</si>
  <si>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</si>
  <si>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</si>
  <si>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</si>
  <si>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</si>
  <si>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</si>
  <si>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</si>
  <si>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</si>
  <si>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</si>
  <si>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</si>
  <si>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</si>
  <si>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</si>
  <si>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</si>
  <si>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</si>
  <si>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</si>
  <si>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</si>
  <si>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</si>
  <si>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</si>
  <si>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</si>
  <si>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</si>
  <si>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</si>
  <si>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</si>
  <si>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</si>
  <si>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</si>
  <si>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</si>
  <si>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</si>
  <si>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</si>
  <si>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</si>
  <si>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</si>
  <si>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</si>
  <si>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</si>
  <si>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</si>
  <si>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</si>
  <si>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</si>
  <si>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</si>
  <si>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</si>
  <si>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</si>
  <si>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</si>
  <si>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</si>
  <si>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</si>
  <si>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</si>
  <si>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</si>
  <si>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</si>
  <si>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</si>
  <si>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</si>
  <si>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</si>
  <si>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</si>
  <si>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</si>
  <si>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</si>
  <si>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</si>
  <si>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</si>
  <si>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</si>
  <si>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</si>
  <si>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</si>
  <si>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</si>
  <si>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</si>
  <si>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</si>
  <si>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</si>
  <si>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</si>
  <si>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</si>
  <si>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</si>
  <si>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</si>
  <si>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</si>
  <si>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</si>
  <si>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</si>
  <si>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</si>
  <si>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</si>
  <si>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</si>
  <si>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</si>
  <si>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</si>
  <si>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</si>
  <si>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</si>
  <si>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</si>
  <si>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</si>
  <si>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</si>
  <si>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</si>
  <si>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</si>
  <si>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</si>
  <si>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</si>
  <si>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</si>
  <si>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</si>
  <si>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</si>
  <si>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</si>
  <si>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</si>
  <si>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</si>
  <si>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</si>
  <si>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</si>
  <si>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</si>
  <si>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</si>
  <si>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</si>
  <si>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</si>
  <si>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</si>
  <si>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</si>
  <si>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</si>
  <si>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</si>
  <si>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</si>
  <si>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</si>
  <si>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</si>
  <si>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</si>
  <si>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</si>
  <si>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</si>
  <si>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</si>
  <si>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中標津町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</si>
  <si>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</si>
  <si>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</si>
  <si>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</si>
  <si>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</si>
  <si>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</si>
  <si>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</si>
  <si>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</si>
  <si>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</si>
  <si>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</si>
  <si>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</si>
  <si>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</si>
  <si>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</si>
  <si>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③法定耐用年数を経過した管路については更新を行っているが、管路延長が少ないため平成27年度までは数値として表れてこなかった。
平成28年度以降は類似団体及び全国平均値と比較して低い数値となっているが、水道ビジョンに基づき計画的な更新を行っていく。</t>
    <rPh sb="1" eb="3">
      <t>ホウテイ</t>
    </rPh>
    <rPh sb="3" eb="5">
      <t>タイヨウ</t>
    </rPh>
    <rPh sb="5" eb="7">
      <t>ネンスウ</t>
    </rPh>
    <rPh sb="8" eb="10">
      <t>ケイカ</t>
    </rPh>
    <rPh sb="12" eb="14">
      <t>カンロ</t>
    </rPh>
    <rPh sb="19" eb="21">
      <t>コウシン</t>
    </rPh>
    <rPh sb="22" eb="23">
      <t>オコナ</t>
    </rPh>
    <rPh sb="29" eb="31">
      <t>カンロ</t>
    </rPh>
    <rPh sb="31" eb="33">
      <t>エンチョウ</t>
    </rPh>
    <rPh sb="34" eb="35">
      <t>スク</t>
    </rPh>
    <rPh sb="39" eb="41">
      <t>ヘイセイ</t>
    </rPh>
    <rPh sb="43" eb="45">
      <t>ネンド</t>
    </rPh>
    <rPh sb="48" eb="50">
      <t>スウチ</t>
    </rPh>
    <rPh sb="53" eb="54">
      <t>アラワ</t>
    </rPh>
    <rPh sb="63" eb="65">
      <t>ヘイセイ</t>
    </rPh>
    <rPh sb="67" eb="69">
      <t>ネンド</t>
    </rPh>
    <rPh sb="69" eb="71">
      <t>イコウ</t>
    </rPh>
    <rPh sb="72" eb="74">
      <t>ルイジ</t>
    </rPh>
    <rPh sb="74" eb="76">
      <t>ダンタイ</t>
    </rPh>
    <rPh sb="76" eb="77">
      <t>オヨ</t>
    </rPh>
    <rPh sb="78" eb="80">
      <t>ゼンコク</t>
    </rPh>
    <rPh sb="80" eb="82">
      <t>ヘイキン</t>
    </rPh>
    <rPh sb="82" eb="83">
      <t>チ</t>
    </rPh>
    <rPh sb="84" eb="86">
      <t>ヒカク</t>
    </rPh>
    <rPh sb="88" eb="89">
      <t>ヒク</t>
    </rPh>
    <rPh sb="90" eb="92">
      <t>スウチ</t>
    </rPh>
    <rPh sb="110" eb="113">
      <t>ケイカクテキ</t>
    </rPh>
    <rPh sb="114" eb="116">
      <t>コウシン</t>
    </rPh>
    <rPh sb="117" eb="118">
      <t>オコナ</t>
    </rPh>
    <phoneticPr fontId="4"/>
  </si>
  <si>
    <t>①平成26年度以降は類似団体及び全国平均値を下回っているが、近年は改善傾向にある。
④類似団体及び全国平均値と比較して高い数値となっており、年々増加傾向にある。
今後は更新計画のもと、安定した施設更新等を行っていく。
⑤100％を下回っているが、類似団体及び全国平均値と比較し、高い数値で推移している。
⑥類似団体及び全国平均値と比較して低い数値となっており、費用効率は良好といえる。
⑦施設利用率は上昇傾向にある。また、類似団体及び全国平均値と比較しても高い数値となっており、施設は効率的に利用されていると考えられる。
⑧有収率は減少傾向にあったが、平成29年度は平成27年度並みに改善することができた。
ただし、未だ類似団体及び全国平均値を下回る状況なので、今後も老朽管の修繕など、漏水への対策を引き続き行っていく必要がある。</t>
    <rPh sb="1" eb="3">
      <t>ヘイセイ</t>
    </rPh>
    <rPh sb="5" eb="7">
      <t>ネンド</t>
    </rPh>
    <rPh sb="7" eb="9">
      <t>イコウ</t>
    </rPh>
    <rPh sb="10" eb="12">
      <t>ルイジ</t>
    </rPh>
    <rPh sb="12" eb="14">
      <t>ダンタイ</t>
    </rPh>
    <rPh sb="14" eb="15">
      <t>オヨ</t>
    </rPh>
    <rPh sb="16" eb="18">
      <t>ゼンコク</t>
    </rPh>
    <rPh sb="18" eb="20">
      <t>ヘイキン</t>
    </rPh>
    <rPh sb="20" eb="21">
      <t>チ</t>
    </rPh>
    <rPh sb="22" eb="24">
      <t>シタマワ</t>
    </rPh>
    <rPh sb="30" eb="32">
      <t>キンネン</t>
    </rPh>
    <rPh sb="33" eb="35">
      <t>カイゼン</t>
    </rPh>
    <rPh sb="35" eb="37">
      <t>ケイコウ</t>
    </rPh>
    <rPh sb="44" eb="46">
      <t>ルイジ</t>
    </rPh>
    <rPh sb="46" eb="48">
      <t>ダンタイ</t>
    </rPh>
    <rPh sb="48" eb="49">
      <t>オヨ</t>
    </rPh>
    <rPh sb="50" eb="52">
      <t>ゼンコク</t>
    </rPh>
    <rPh sb="52" eb="54">
      <t>ヘイキン</t>
    </rPh>
    <rPh sb="54" eb="55">
      <t>チ</t>
    </rPh>
    <rPh sb="56" eb="58">
      <t>ヒカク</t>
    </rPh>
    <rPh sb="60" eb="61">
      <t>タカ</t>
    </rPh>
    <rPh sb="62" eb="64">
      <t>スウチ</t>
    </rPh>
    <rPh sb="71" eb="73">
      <t>ネンネン</t>
    </rPh>
    <rPh sb="73" eb="75">
      <t>ゾウカ</t>
    </rPh>
    <rPh sb="75" eb="77">
      <t>ケイコウ</t>
    </rPh>
    <rPh sb="82" eb="84">
      <t>コンゴ</t>
    </rPh>
    <rPh sb="85" eb="87">
      <t>コウシン</t>
    </rPh>
    <rPh sb="87" eb="89">
      <t>ケイカク</t>
    </rPh>
    <rPh sb="93" eb="95">
      <t>アンテイ</t>
    </rPh>
    <rPh sb="97" eb="99">
      <t>シセツ</t>
    </rPh>
    <rPh sb="99" eb="101">
      <t>コウシン</t>
    </rPh>
    <rPh sb="101" eb="102">
      <t>トウ</t>
    </rPh>
    <rPh sb="103" eb="104">
      <t>オコナ</t>
    </rPh>
    <rPh sb="117" eb="119">
      <t>シタマワ</t>
    </rPh>
    <rPh sb="125" eb="127">
      <t>ルイジ</t>
    </rPh>
    <rPh sb="127" eb="129">
      <t>ダンタイ</t>
    </rPh>
    <rPh sb="129" eb="130">
      <t>オヨ</t>
    </rPh>
    <rPh sb="131" eb="133">
      <t>ゼンコク</t>
    </rPh>
    <rPh sb="133" eb="135">
      <t>ヘイキン</t>
    </rPh>
    <rPh sb="135" eb="136">
      <t>チ</t>
    </rPh>
    <rPh sb="137" eb="139">
      <t>ヒカク</t>
    </rPh>
    <rPh sb="141" eb="142">
      <t>タカ</t>
    </rPh>
    <rPh sb="143" eb="145">
      <t>スウチ</t>
    </rPh>
    <rPh sb="146" eb="148">
      <t>スイイ</t>
    </rPh>
    <rPh sb="156" eb="158">
      <t>ルイジ</t>
    </rPh>
    <rPh sb="158" eb="160">
      <t>ダンタイ</t>
    </rPh>
    <rPh sb="160" eb="161">
      <t>オヨ</t>
    </rPh>
    <rPh sb="162" eb="164">
      <t>ゼンコク</t>
    </rPh>
    <rPh sb="164" eb="166">
      <t>ヘイキン</t>
    </rPh>
    <rPh sb="166" eb="167">
      <t>チ</t>
    </rPh>
    <rPh sb="168" eb="170">
      <t>ヒカク</t>
    </rPh>
    <rPh sb="172" eb="173">
      <t>ヒク</t>
    </rPh>
    <rPh sb="174" eb="176">
      <t>スウチ</t>
    </rPh>
    <rPh sb="183" eb="185">
      <t>ヒヨウ</t>
    </rPh>
    <rPh sb="185" eb="187">
      <t>コウリツ</t>
    </rPh>
    <rPh sb="188" eb="190">
      <t>リョウコウ</t>
    </rPh>
    <rPh sb="198" eb="200">
      <t>シセツ</t>
    </rPh>
    <rPh sb="200" eb="203">
      <t>リヨウリツ</t>
    </rPh>
    <rPh sb="204" eb="206">
      <t>ジョウショウ</t>
    </rPh>
    <rPh sb="206" eb="208">
      <t>ケイコウ</t>
    </rPh>
    <rPh sb="215" eb="217">
      <t>ルイジ</t>
    </rPh>
    <rPh sb="217" eb="219">
      <t>ダンタイ</t>
    </rPh>
    <rPh sb="219" eb="220">
      <t>オヨ</t>
    </rPh>
    <rPh sb="221" eb="223">
      <t>ゼンコク</t>
    </rPh>
    <rPh sb="223" eb="225">
      <t>ヘイキン</t>
    </rPh>
    <rPh sb="225" eb="226">
      <t>チ</t>
    </rPh>
    <rPh sb="227" eb="229">
      <t>ヒカク</t>
    </rPh>
    <rPh sb="232" eb="233">
      <t>タカ</t>
    </rPh>
    <rPh sb="234" eb="236">
      <t>スウチ</t>
    </rPh>
    <rPh sb="243" eb="245">
      <t>シセツ</t>
    </rPh>
    <rPh sb="246" eb="249">
      <t>コウリツテキ</t>
    </rPh>
    <rPh sb="250" eb="252">
      <t>リヨウ</t>
    </rPh>
    <rPh sb="258" eb="259">
      <t>カンガ</t>
    </rPh>
    <rPh sb="267" eb="269">
      <t>ユウシュウ</t>
    </rPh>
    <rPh sb="269" eb="270">
      <t>リツ</t>
    </rPh>
    <rPh sb="271" eb="273">
      <t>ゲンショウ</t>
    </rPh>
    <rPh sb="273" eb="275">
      <t>ケイコウ</t>
    </rPh>
    <rPh sb="281" eb="283">
      <t>ヘイセイ</t>
    </rPh>
    <rPh sb="285" eb="287">
      <t>ネンド</t>
    </rPh>
    <rPh sb="288" eb="290">
      <t>ヘイセイ</t>
    </rPh>
    <rPh sb="292" eb="294">
      <t>ネンド</t>
    </rPh>
    <rPh sb="294" eb="295">
      <t>ナ</t>
    </rPh>
    <rPh sb="297" eb="299">
      <t>カイゼン</t>
    </rPh>
    <rPh sb="313" eb="314">
      <t>イマ</t>
    </rPh>
    <rPh sb="315" eb="317">
      <t>ルイジ</t>
    </rPh>
    <rPh sb="317" eb="319">
      <t>ダンタイ</t>
    </rPh>
    <rPh sb="319" eb="320">
      <t>オヨ</t>
    </rPh>
    <rPh sb="321" eb="323">
      <t>ゼンコク</t>
    </rPh>
    <rPh sb="323" eb="325">
      <t>ヘイキン</t>
    </rPh>
    <rPh sb="325" eb="326">
      <t>チ</t>
    </rPh>
    <rPh sb="327" eb="329">
      <t>シタマワ</t>
    </rPh>
    <rPh sb="330" eb="332">
      <t>ジョウキョウ</t>
    </rPh>
    <rPh sb="336" eb="338">
      <t>コンゴ</t>
    </rPh>
    <rPh sb="339" eb="341">
      <t>ロウキュウ</t>
    </rPh>
    <rPh sb="341" eb="342">
      <t>カン</t>
    </rPh>
    <rPh sb="343" eb="345">
      <t>シュウゼン</t>
    </rPh>
    <rPh sb="348" eb="350">
      <t>ロウスイ</t>
    </rPh>
    <rPh sb="352" eb="354">
      <t>タイサク</t>
    </rPh>
    <rPh sb="355" eb="356">
      <t>ヒ</t>
    </rPh>
    <rPh sb="357" eb="358">
      <t>ツヅ</t>
    </rPh>
    <rPh sb="359" eb="360">
      <t>オコナ</t>
    </rPh>
    <rPh sb="364" eb="366">
      <t>ヒツヨウ</t>
    </rPh>
    <phoneticPr fontId="4"/>
  </si>
  <si>
    <t>　平成26年度に策定した中標津町水道ビジョンに基づき経営を行っている。
　平成29年度は課題であった有収率の低下が改善して給水原価を低く抑えることができた。
　また、料金回収率や施設利用率では類似団体及び全国平均値と比較して高い水準を保っており、収益的収支比率にも改善が見られた。
　一方で、企業債残高対給水収益比率は年々増加傾向にあり、今後は投資規模や時期、料金水準等が適切かを慎重に判断しながら、安定的な水道事業経営に努めていく必要がある。</t>
    <rPh sb="1" eb="3">
      <t>ヘイセイ</t>
    </rPh>
    <rPh sb="5" eb="7">
      <t>ネンド</t>
    </rPh>
    <rPh sb="8" eb="10">
      <t>サクテイ</t>
    </rPh>
    <rPh sb="12" eb="16">
      <t>ナカシベツチョウ</t>
    </rPh>
    <rPh sb="16" eb="18">
      <t>スイドウ</t>
    </rPh>
    <rPh sb="23" eb="24">
      <t>モト</t>
    </rPh>
    <rPh sb="26" eb="28">
      <t>ケイエイ</t>
    </rPh>
    <rPh sb="29" eb="30">
      <t>オコナ</t>
    </rPh>
    <rPh sb="37" eb="39">
      <t>ヘイセイ</t>
    </rPh>
    <rPh sb="41" eb="43">
      <t>ネンド</t>
    </rPh>
    <rPh sb="44" eb="46">
      <t>カダイ</t>
    </rPh>
    <rPh sb="50" eb="52">
      <t>ユウシュウ</t>
    </rPh>
    <rPh sb="52" eb="53">
      <t>リツ</t>
    </rPh>
    <rPh sb="54" eb="56">
      <t>テイカ</t>
    </rPh>
    <rPh sb="57" eb="59">
      <t>カイゼン</t>
    </rPh>
    <rPh sb="61" eb="63">
      <t>キュウスイ</t>
    </rPh>
    <rPh sb="63" eb="65">
      <t>ゲンカ</t>
    </rPh>
    <rPh sb="66" eb="67">
      <t>ヒク</t>
    </rPh>
    <rPh sb="68" eb="69">
      <t>オサ</t>
    </rPh>
    <rPh sb="83" eb="85">
      <t>リョウキン</t>
    </rPh>
    <rPh sb="85" eb="87">
      <t>カイシュウ</t>
    </rPh>
    <rPh sb="87" eb="88">
      <t>リツ</t>
    </rPh>
    <rPh sb="89" eb="91">
      <t>シセツ</t>
    </rPh>
    <rPh sb="91" eb="93">
      <t>リヨウ</t>
    </rPh>
    <rPh sb="93" eb="94">
      <t>リツ</t>
    </rPh>
    <rPh sb="96" eb="98">
      <t>ルイジ</t>
    </rPh>
    <rPh sb="98" eb="100">
      <t>ダンタイ</t>
    </rPh>
    <rPh sb="100" eb="101">
      <t>オヨ</t>
    </rPh>
    <rPh sb="102" eb="104">
      <t>ゼンコク</t>
    </rPh>
    <rPh sb="104" eb="106">
      <t>ヘイキン</t>
    </rPh>
    <rPh sb="106" eb="107">
      <t>チ</t>
    </rPh>
    <rPh sb="108" eb="110">
      <t>ヒカク</t>
    </rPh>
    <rPh sb="112" eb="113">
      <t>タカ</t>
    </rPh>
    <rPh sb="114" eb="116">
      <t>スイジュン</t>
    </rPh>
    <rPh sb="117" eb="118">
      <t>タモ</t>
    </rPh>
    <rPh sb="123" eb="126">
      <t>シュウエキテキ</t>
    </rPh>
    <rPh sb="126" eb="128">
      <t>シュウシ</t>
    </rPh>
    <rPh sb="128" eb="130">
      <t>ヒリツ</t>
    </rPh>
    <rPh sb="132" eb="134">
      <t>カイゼン</t>
    </rPh>
    <rPh sb="135" eb="136">
      <t>ミ</t>
    </rPh>
    <rPh sb="142" eb="144">
      <t>イッポウ</t>
    </rPh>
    <rPh sb="146" eb="148">
      <t>キギョウ</t>
    </rPh>
    <rPh sb="148" eb="149">
      <t>サイ</t>
    </rPh>
    <rPh sb="149" eb="151">
      <t>ザンダカ</t>
    </rPh>
    <rPh sb="151" eb="152">
      <t>タイ</t>
    </rPh>
    <rPh sb="152" eb="154">
      <t>キュウスイ</t>
    </rPh>
    <rPh sb="154" eb="156">
      <t>シュウエキ</t>
    </rPh>
    <rPh sb="156" eb="158">
      <t>ヒリツ</t>
    </rPh>
    <rPh sb="159" eb="161">
      <t>ネンネン</t>
    </rPh>
    <rPh sb="161" eb="163">
      <t>ゾウカ</t>
    </rPh>
    <rPh sb="163" eb="165">
      <t>ケイコウ</t>
    </rPh>
    <rPh sb="169" eb="171">
      <t>コンゴ</t>
    </rPh>
    <rPh sb="172" eb="174">
      <t>トウシ</t>
    </rPh>
    <rPh sb="174" eb="176">
      <t>キボ</t>
    </rPh>
    <rPh sb="177" eb="179">
      <t>ジキ</t>
    </rPh>
    <rPh sb="180" eb="182">
      <t>リョウキン</t>
    </rPh>
    <rPh sb="182" eb="184">
      <t>スイジュン</t>
    </rPh>
    <rPh sb="184" eb="185">
      <t>トウ</t>
    </rPh>
    <rPh sb="186" eb="188">
      <t>テキセツ</t>
    </rPh>
    <rPh sb="190" eb="192">
      <t>シンチョウ</t>
    </rPh>
    <rPh sb="193" eb="195">
      <t>ハンダン</t>
    </rPh>
    <rPh sb="200" eb="202">
      <t>アンテイ</t>
    </rPh>
    <rPh sb="202" eb="203">
      <t>テキ</t>
    </rPh>
    <rPh sb="204" eb="206">
      <t>スイドウ</t>
    </rPh>
    <rPh sb="206" eb="208">
      <t>ジギョウ</t>
    </rPh>
    <rPh sb="208" eb="210">
      <t>ケイエイ</t>
    </rPh>
    <rPh sb="211" eb="212">
      <t>ツト</t>
    </rPh>
    <rPh sb="216" eb="2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</si>
</sst>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formatCode="#,##0.00;&quot;△&quot;#,##0.00;&quot;-&quot;">
                  <c:v>0.18</c:v>
                </c:pt>
                <c:pt idx="4" formatCode="#,##0.00;&quot;△&quot;#,##0.00;&quot;-&quot;">
                  <c:v>0.16</c:v>
                </c:pt>
              </c:numCache>
            </c:numRef>
          </c:val>
          <c:extLst xmlns:c16r2="http://schemas.microsoft.com/office/drawing/2015/06/chart">
            <c:ext xmlns:c16="http://schemas.microsoft.com/office/drawing/2014/chart" uri="{C3380CC4-5D6E-409C-BE32-E72D297353CC}">
              <c16:uniqueId val="{00000000-AC10-4405-99BF-DEC4BDF92E30}"/>
            </c:ext>
          </c:extLst>
        </c:ser>
        <c:dLbls>
          <c:showLegendKey val="0"/>
          <c:showVal val="0"/>
          <c:showCatName val="0"/>
          <c:showSerName val="0"/>
          <c:showPercent val="0"/>
          <c:showBubbleSize val="0"/>
        </c:dLbls>
        <c:gapWidth val="150"/>
        <c:axId val="79818112"/>
        <c:axId val="7982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AC10-4405-99BF-DEC4BDF92E30}"/>
            </c:ext>
          </c:extLst>
        </c:ser>
        <c:dLbls>
          <c:showLegendKey val="0"/>
          <c:showVal val="0"/>
          <c:showCatName val="0"/>
          <c:showSerName val="0"/>
          <c:showPercent val="0"/>
          <c:showBubbleSize val="0"/>
        </c:dLbls>
        <c:marker val="1"/>
        <c:smooth val="0"/>
        <c:axId val="79818112"/>
        <c:axId val="79824384"/>
      </c:lineChart>
      <c:dateAx>
        <c:axId val="79818112"/>
        <c:scaling>
          <c:orientation val="minMax"/>
        </c:scaling>
        <c:delete val="1"/>
        <c:axPos val="b"/>
        <c:numFmt formatCode="ge" sourceLinked="1"/>
        <c:majorTickMark val="none"/>
        <c:minorTickMark val="none"/>
        <c:tickLblPos val="none"/>
        <c:crossAx val="79824384"/>
        <c:crosses val="autoZero"/>
        <c:auto val="1"/>
        <c:lblOffset val="100"/>
        <c:baseTimeUnit val="years"/>
      </c:dateAx>
      <c:valAx>
        <c:axId val="798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56.52</c:v>
                </c:pt>
                <c:pt idx="1">
                  <c:v>57.93</c:v>
                </c:pt>
                <c:pt idx="2">
                  <c:v>59.4</c:v>
                </c:pt>
                <c:pt idx="3">
                  <c:v>62.32</c:v>
                </c:pt>
                <c:pt idx="4">
                  <c:v>63.18</c:v>
                </c:pt>
              </c:numCache>
            </c:numRef>
          </c:val>
          <c:extLst xmlns:c16r2="http://schemas.microsoft.com/office/drawing/2015/06/chart">
            <c:ext xmlns:c16="http://schemas.microsoft.com/office/drawing/2014/chart" uri="{C3380CC4-5D6E-409C-BE32-E72D297353CC}">
              <c16:uniqueId val="{00000000-A896-4190-A0DC-5132DBD9ECBC}"/>
            </c:ext>
          </c:extLst>
        </c:ser>
        <c:dLbls>
          <c:showLegendKey val="0"/>
          <c:showVal val="0"/>
          <c:showCatName val="0"/>
          <c:showSerName val="0"/>
          <c:showPercent val="0"/>
          <c:showBubbleSize val="0"/>
        </c:dLbls>
        <c:gapWidth val="150"/>
        <c:axId val="89578880"/>
        <c:axId val="8958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A896-4190-A0DC-5132DBD9ECBC}"/>
            </c:ext>
          </c:extLst>
        </c:ser>
        <c:dLbls>
          <c:showLegendKey val="0"/>
          <c:showVal val="0"/>
          <c:showCatName val="0"/>
          <c:showSerName val="0"/>
          <c:showPercent val="0"/>
          <c:showBubbleSize val="0"/>
        </c:dLbls>
        <c:marker val="1"/>
        <c:smooth val="0"/>
        <c:axId val="89578880"/>
        <c:axId val="89585152"/>
      </c:lineChart>
      <c:dateAx>
        <c:axId val="89578880"/>
        <c:scaling>
          <c:orientation val="minMax"/>
        </c:scaling>
        <c:delete val="1"/>
        <c:axPos val="b"/>
        <c:numFmt formatCode="ge" sourceLinked="1"/>
        <c:majorTickMark val="none"/>
        <c:minorTickMark val="none"/>
        <c:tickLblPos val="none"/>
        <c:crossAx val="89585152"/>
        <c:crosses val="autoZero"/>
        <c:auto val="1"/>
        <c:lblOffset val="100"/>
        <c:baseTimeUnit val="years"/>
      </c:dateAx>
      <c:valAx>
        <c:axId val="895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74.39</c:v>
                </c:pt>
                <c:pt idx="1">
                  <c:v>73.06</c:v>
                </c:pt>
                <c:pt idx="2">
                  <c:v>71.349999999999994</c:v>
                </c:pt>
                <c:pt idx="3">
                  <c:v>68.13</c:v>
                </c:pt>
                <c:pt idx="4">
                  <c:v>70.510000000000005</c:v>
                </c:pt>
              </c:numCache>
            </c:numRef>
          </c:val>
          <c:extLst xmlns:c16r2="http://schemas.microsoft.com/office/drawing/2015/06/chart">
            <c:ext xmlns:c16="http://schemas.microsoft.com/office/drawing/2014/chart" uri="{C3380CC4-5D6E-409C-BE32-E72D297353CC}">
              <c16:uniqueId val="{00000000-6216-4FF6-BEEA-6B6407E81D8F}"/>
            </c:ext>
          </c:extLst>
        </c:ser>
        <c:dLbls>
          <c:showLegendKey val="0"/>
          <c:showVal val="0"/>
          <c:showCatName val="0"/>
          <c:showSerName val="0"/>
          <c:showPercent val="0"/>
          <c:showBubbleSize val="0"/>
        </c:dLbls>
        <c:gapWidth val="150"/>
        <c:axId val="91787264"/>
        <c:axId val="9178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6216-4FF6-BEEA-6B6407E81D8F}"/>
            </c:ext>
          </c:extLst>
        </c:ser>
        <c:dLbls>
          <c:showLegendKey val="0"/>
          <c:showVal val="0"/>
          <c:showCatName val="0"/>
          <c:showSerName val="0"/>
          <c:showPercent val="0"/>
          <c:showBubbleSize val="0"/>
        </c:dLbls>
        <c:marker val="1"/>
        <c:smooth val="0"/>
        <c:axId val="91787264"/>
        <c:axId val="91789184"/>
      </c:lineChart>
      <c:dateAx>
        <c:axId val="91787264"/>
        <c:scaling>
          <c:orientation val="minMax"/>
        </c:scaling>
        <c:delete val="1"/>
        <c:axPos val="b"/>
        <c:numFmt formatCode="ge" sourceLinked="1"/>
        <c:majorTickMark val="none"/>
        <c:minorTickMark val="none"/>
        <c:tickLblPos val="none"/>
        <c:crossAx val="91789184"/>
        <c:crosses val="autoZero"/>
        <c:auto val="1"/>
        <c:lblOffset val="100"/>
        <c:baseTimeUnit val="years"/>
      </c:dateAx>
      <c:valAx>
        <c:axId val="917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84.05</c:v>
                </c:pt>
                <c:pt idx="1">
                  <c:v>74.150000000000006</c:v>
                </c:pt>
                <c:pt idx="2">
                  <c:v>65.319999999999993</c:v>
                </c:pt>
                <c:pt idx="3">
                  <c:v>68.95</c:v>
                </c:pt>
                <c:pt idx="4">
                  <c:v>70.83</c:v>
                </c:pt>
              </c:numCache>
            </c:numRef>
          </c:val>
          <c:extLst xmlns:c16r2="http://schemas.microsoft.com/office/drawing/2015/06/chart">
            <c:ext xmlns:c16="http://schemas.microsoft.com/office/drawing/2014/chart" uri="{C3380CC4-5D6E-409C-BE32-E72D297353CC}">
              <c16:uniqueId val="{00000000-5EFB-4901-B694-4BD8A472AA10}"/>
            </c:ext>
          </c:extLst>
        </c:ser>
        <c:dLbls>
          <c:showLegendKey val="0"/>
          <c:showVal val="0"/>
          <c:showCatName val="0"/>
          <c:showSerName val="0"/>
          <c:showPercent val="0"/>
          <c:showBubbleSize val="0"/>
        </c:dLbls>
        <c:gapWidth val="150"/>
        <c:axId val="79867904"/>
        <c:axId val="7986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5EFB-4901-B694-4BD8A472AA10}"/>
            </c:ext>
          </c:extLst>
        </c:ser>
        <c:dLbls>
          <c:showLegendKey val="0"/>
          <c:showVal val="0"/>
          <c:showCatName val="0"/>
          <c:showSerName val="0"/>
          <c:showPercent val="0"/>
          <c:showBubbleSize val="0"/>
        </c:dLbls>
        <c:marker val="1"/>
        <c:smooth val="0"/>
        <c:axId val="79867904"/>
        <c:axId val="79869824"/>
      </c:lineChart>
      <c:dateAx>
        <c:axId val="79867904"/>
        <c:scaling>
          <c:orientation val="minMax"/>
        </c:scaling>
        <c:delete val="1"/>
        <c:axPos val="b"/>
        <c:numFmt formatCode="ge" sourceLinked="1"/>
        <c:majorTickMark val="none"/>
        <c:minorTickMark val="none"/>
        <c:tickLblPos val="none"/>
        <c:crossAx val="79869824"/>
        <c:crosses val="autoZero"/>
        <c:auto val="1"/>
        <c:lblOffset val="100"/>
        <c:baseTimeUnit val="years"/>
      </c:dateAx>
      <c:valAx>
        <c:axId val="798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6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5B-488A-BDC1-7736082E3C6B}"/>
            </c:ext>
          </c:extLst>
        </c:ser>
        <c:dLbls>
          <c:showLegendKey val="0"/>
          <c:showVal val="0"/>
          <c:showCatName val="0"/>
          <c:showSerName val="0"/>
          <c:showPercent val="0"/>
          <c:showBubbleSize val="0"/>
        </c:dLbls>
        <c:gapWidth val="150"/>
        <c:axId val="84185472"/>
        <c:axId val="8418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5B-488A-BDC1-7736082E3C6B}"/>
            </c:ext>
          </c:extLst>
        </c:ser>
        <c:dLbls>
          <c:showLegendKey val="0"/>
          <c:showVal val="0"/>
          <c:showCatName val="0"/>
          <c:showSerName val="0"/>
          <c:showPercent val="0"/>
          <c:showBubbleSize val="0"/>
        </c:dLbls>
        <c:marker val="1"/>
        <c:smooth val="0"/>
        <c:axId val="84185472"/>
        <c:axId val="84187392"/>
      </c:lineChart>
      <c:dateAx>
        <c:axId val="84185472"/>
        <c:scaling>
          <c:orientation val="minMax"/>
        </c:scaling>
        <c:delete val="1"/>
        <c:axPos val="b"/>
        <c:numFmt formatCode="ge" sourceLinked="1"/>
        <c:majorTickMark val="none"/>
        <c:minorTickMark val="none"/>
        <c:tickLblPos val="none"/>
        <c:crossAx val="84187392"/>
        <c:crosses val="autoZero"/>
        <c:auto val="1"/>
        <c:lblOffset val="100"/>
        <c:baseTimeUnit val="years"/>
      </c:dateAx>
      <c:valAx>
        <c:axId val="8418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74-4661-A728-0EBC334B9E20}"/>
            </c:ext>
          </c:extLst>
        </c:ser>
        <c:dLbls>
          <c:showLegendKey val="0"/>
          <c:showVal val="0"/>
          <c:showCatName val="0"/>
          <c:showSerName val="0"/>
          <c:showPercent val="0"/>
          <c:showBubbleSize val="0"/>
        </c:dLbls>
        <c:gapWidth val="150"/>
        <c:axId val="89068288"/>
        <c:axId val="890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74-4661-A728-0EBC334B9E20}"/>
            </c:ext>
          </c:extLst>
        </c:ser>
        <c:dLbls>
          <c:showLegendKey val="0"/>
          <c:showVal val="0"/>
          <c:showCatName val="0"/>
          <c:showSerName val="0"/>
          <c:showPercent val="0"/>
          <c:showBubbleSize val="0"/>
        </c:dLbls>
        <c:marker val="1"/>
        <c:smooth val="0"/>
        <c:axId val="89068288"/>
        <c:axId val="89070208"/>
      </c:lineChart>
      <c:dateAx>
        <c:axId val="89068288"/>
        <c:scaling>
          <c:orientation val="minMax"/>
        </c:scaling>
        <c:delete val="1"/>
        <c:axPos val="b"/>
        <c:numFmt formatCode="ge" sourceLinked="1"/>
        <c:majorTickMark val="none"/>
        <c:minorTickMark val="none"/>
        <c:tickLblPos val="none"/>
        <c:crossAx val="89070208"/>
        <c:crosses val="autoZero"/>
        <c:auto val="1"/>
        <c:lblOffset val="100"/>
        <c:baseTimeUnit val="years"/>
      </c:dateAx>
      <c:valAx>
        <c:axId val="8907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6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2A-4603-8A58-B79E054B8200}"/>
            </c:ext>
          </c:extLst>
        </c:ser>
        <c:dLbls>
          <c:showLegendKey val="0"/>
          <c:showVal val="0"/>
          <c:showCatName val="0"/>
          <c:showSerName val="0"/>
          <c:showPercent val="0"/>
          <c:showBubbleSize val="0"/>
        </c:dLbls>
        <c:gapWidth val="150"/>
        <c:axId val="89114112"/>
        <c:axId val="891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2A-4603-8A58-B79E054B8200}"/>
            </c:ext>
          </c:extLst>
        </c:ser>
        <c:dLbls>
          <c:showLegendKey val="0"/>
          <c:showVal val="0"/>
          <c:showCatName val="0"/>
          <c:showSerName val="0"/>
          <c:showPercent val="0"/>
          <c:showBubbleSize val="0"/>
        </c:dLbls>
        <c:marker val="1"/>
        <c:smooth val="0"/>
        <c:axId val="89114112"/>
        <c:axId val="89116032"/>
      </c:lineChart>
      <c:dateAx>
        <c:axId val="89114112"/>
        <c:scaling>
          <c:orientation val="minMax"/>
        </c:scaling>
        <c:delete val="1"/>
        <c:axPos val="b"/>
        <c:numFmt formatCode="ge" sourceLinked="1"/>
        <c:majorTickMark val="none"/>
        <c:minorTickMark val="none"/>
        <c:tickLblPos val="none"/>
        <c:crossAx val="89116032"/>
        <c:crosses val="autoZero"/>
        <c:auto val="1"/>
        <c:lblOffset val="100"/>
        <c:baseTimeUnit val="years"/>
      </c:dateAx>
      <c:valAx>
        <c:axId val="891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D5-4D1D-9661-E118B3B184D3}"/>
            </c:ext>
          </c:extLst>
        </c:ser>
        <c:dLbls>
          <c:showLegendKey val="0"/>
          <c:showVal val="0"/>
          <c:showCatName val="0"/>
          <c:showSerName val="0"/>
          <c:showPercent val="0"/>
          <c:showBubbleSize val="0"/>
        </c:dLbls>
        <c:gapWidth val="150"/>
        <c:axId val="89427968"/>
        <c:axId val="8942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D5-4D1D-9661-E118B3B184D3}"/>
            </c:ext>
          </c:extLst>
        </c:ser>
        <c:dLbls>
          <c:showLegendKey val="0"/>
          <c:showVal val="0"/>
          <c:showCatName val="0"/>
          <c:showSerName val="0"/>
          <c:showPercent val="0"/>
          <c:showBubbleSize val="0"/>
        </c:dLbls>
        <c:marker val="1"/>
        <c:smooth val="0"/>
        <c:axId val="89427968"/>
        <c:axId val="89429888"/>
      </c:lineChart>
      <c:dateAx>
        <c:axId val="89427968"/>
        <c:scaling>
          <c:orientation val="minMax"/>
        </c:scaling>
        <c:delete val="1"/>
        <c:axPos val="b"/>
        <c:numFmt formatCode="ge" sourceLinked="1"/>
        <c:majorTickMark val="none"/>
        <c:minorTickMark val="none"/>
        <c:tickLblPos val="none"/>
        <c:crossAx val="89429888"/>
        <c:crosses val="autoZero"/>
        <c:auto val="1"/>
        <c:lblOffset val="100"/>
        <c:baseTimeUnit val="years"/>
      </c:dateAx>
      <c:valAx>
        <c:axId val="894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1173.18</c:v>
                </c:pt>
                <c:pt idx="1">
                  <c:v>1301.3399999999999</c:v>
                </c:pt>
                <c:pt idx="2">
                  <c:v>1302.48</c:v>
                </c:pt>
                <c:pt idx="3">
                  <c:v>1473.45</c:v>
                </c:pt>
                <c:pt idx="4">
                  <c:v>1592.75</c:v>
                </c:pt>
              </c:numCache>
            </c:numRef>
          </c:val>
          <c:extLst xmlns:c16r2="http://schemas.microsoft.com/office/drawing/2015/06/chart">
            <c:ext xmlns:c16="http://schemas.microsoft.com/office/drawing/2014/chart" uri="{C3380CC4-5D6E-409C-BE32-E72D297353CC}">
              <c16:uniqueId val="{00000000-CBEA-4EF4-B5BE-E2262C2384A0}"/>
            </c:ext>
          </c:extLst>
        </c:ser>
        <c:dLbls>
          <c:showLegendKey val="0"/>
          <c:showVal val="0"/>
          <c:showCatName val="0"/>
          <c:showSerName val="0"/>
          <c:showPercent val="0"/>
          <c:showBubbleSize val="0"/>
        </c:dLbls>
        <c:gapWidth val="150"/>
        <c:axId val="89463040"/>
        <c:axId val="8946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CBEA-4EF4-B5BE-E2262C2384A0}"/>
            </c:ext>
          </c:extLst>
        </c:ser>
        <c:dLbls>
          <c:showLegendKey val="0"/>
          <c:showVal val="0"/>
          <c:showCatName val="0"/>
          <c:showSerName val="0"/>
          <c:showPercent val="0"/>
          <c:showBubbleSize val="0"/>
        </c:dLbls>
        <c:marker val="1"/>
        <c:smooth val="0"/>
        <c:axId val="89463040"/>
        <c:axId val="89469312"/>
      </c:lineChart>
      <c:dateAx>
        <c:axId val="89463040"/>
        <c:scaling>
          <c:orientation val="minMax"/>
        </c:scaling>
        <c:delete val="1"/>
        <c:axPos val="b"/>
        <c:numFmt formatCode="ge" sourceLinked="1"/>
        <c:majorTickMark val="none"/>
        <c:minorTickMark val="none"/>
        <c:tickLblPos val="none"/>
        <c:crossAx val="89469312"/>
        <c:crosses val="autoZero"/>
        <c:auto val="1"/>
        <c:lblOffset val="100"/>
        <c:baseTimeUnit val="years"/>
      </c:dateAx>
      <c:valAx>
        <c:axId val="894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77.319999999999993</c:v>
                </c:pt>
                <c:pt idx="1">
                  <c:v>67.760000000000005</c:v>
                </c:pt>
                <c:pt idx="2">
                  <c:v>59.38</c:v>
                </c:pt>
                <c:pt idx="3">
                  <c:v>60.62</c:v>
                </c:pt>
                <c:pt idx="4">
                  <c:v>63.02</c:v>
                </c:pt>
              </c:numCache>
            </c:numRef>
          </c:val>
          <c:extLst xmlns:c16r2="http://schemas.microsoft.com/office/drawing/2015/06/chart">
            <c:ext xmlns:c16="http://schemas.microsoft.com/office/drawing/2014/chart" uri="{C3380CC4-5D6E-409C-BE32-E72D297353CC}">
              <c16:uniqueId val="{00000000-13B7-4B53-930C-4372F7DA68D1}"/>
            </c:ext>
          </c:extLst>
        </c:ser>
        <c:dLbls>
          <c:showLegendKey val="0"/>
          <c:showVal val="0"/>
          <c:showCatName val="0"/>
          <c:showSerName val="0"/>
          <c:showPercent val="0"/>
          <c:showBubbleSize val="0"/>
        </c:dLbls>
        <c:gapWidth val="150"/>
        <c:axId val="89488000"/>
        <c:axId val="8950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13B7-4B53-930C-4372F7DA68D1}"/>
            </c:ext>
          </c:extLst>
        </c:ser>
        <c:dLbls>
          <c:showLegendKey val="0"/>
          <c:showVal val="0"/>
          <c:showCatName val="0"/>
          <c:showSerName val="0"/>
          <c:showPercent val="0"/>
          <c:showBubbleSize val="0"/>
        </c:dLbls>
        <c:marker val="1"/>
        <c:smooth val="0"/>
        <c:axId val="89488000"/>
        <c:axId val="89502464"/>
      </c:lineChart>
      <c:dateAx>
        <c:axId val="89488000"/>
        <c:scaling>
          <c:orientation val="minMax"/>
        </c:scaling>
        <c:delete val="1"/>
        <c:axPos val="b"/>
        <c:numFmt formatCode="ge" sourceLinked="1"/>
        <c:majorTickMark val="none"/>
        <c:minorTickMark val="none"/>
        <c:tickLblPos val="none"/>
        <c:crossAx val="89502464"/>
        <c:crosses val="autoZero"/>
        <c:auto val="1"/>
        <c:lblOffset val="100"/>
        <c:baseTimeUnit val="years"/>
      </c:dateAx>
      <c:valAx>
        <c:axId val="895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135.81</c:v>
                </c:pt>
                <c:pt idx="1">
                  <c:v>156.91999999999999</c:v>
                </c:pt>
                <c:pt idx="2">
                  <c:v>178.73</c:v>
                </c:pt>
                <c:pt idx="3">
                  <c:v>175.54</c:v>
                </c:pt>
                <c:pt idx="4">
                  <c:v>168.06</c:v>
                </c:pt>
              </c:numCache>
            </c:numRef>
          </c:val>
          <c:extLst xmlns:c16r2="http://schemas.microsoft.com/office/drawing/2015/06/chart">
            <c:ext xmlns:c16="http://schemas.microsoft.com/office/drawing/2014/chart" uri="{C3380CC4-5D6E-409C-BE32-E72D297353CC}">
              <c16:uniqueId val="{00000000-533B-4FFE-9A4E-FCE264F853BD}"/>
            </c:ext>
          </c:extLst>
        </c:ser>
        <c:dLbls>
          <c:showLegendKey val="0"/>
          <c:showVal val="0"/>
          <c:showCatName val="0"/>
          <c:showSerName val="0"/>
          <c:showPercent val="0"/>
          <c:showBubbleSize val="0"/>
        </c:dLbls>
        <c:gapWidth val="150"/>
        <c:axId val="89529344"/>
        <c:axId val="8953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533B-4FFE-9A4E-FCE264F853BD}"/>
            </c:ext>
          </c:extLst>
        </c:ser>
        <c:dLbls>
          <c:showLegendKey val="0"/>
          <c:showVal val="0"/>
          <c:showCatName val="0"/>
          <c:showSerName val="0"/>
          <c:showPercent val="0"/>
          <c:showBubbleSize val="0"/>
        </c:dLbls>
        <c:marker val="1"/>
        <c:smooth val="0"/>
        <c:axId val="89529344"/>
        <c:axId val="89535616"/>
      </c:lineChart>
      <c:dateAx>
        <c:axId val="89529344"/>
        <c:scaling>
          <c:orientation val="minMax"/>
        </c:scaling>
        <c:delete val="1"/>
        <c:axPos val="b"/>
        <c:numFmt formatCode="ge" sourceLinked="1"/>
        <c:majorTickMark val="none"/>
        <c:minorTickMark val="none"/>
        <c:tickLblPos val="none"/>
        <c:crossAx val="89535616"/>
        <c:crosses val="autoZero"/>
        <c:auto val="1"/>
        <c:lblOffset val="100"/>
        <c:baseTimeUnit val="years"/>
      </c:dateAx>
      <c:valAx>
        <c:axId val="895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中標津町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23661</v>
      </c>
      <c r="AM8" s="66"/>
      <c r="AN8" s="66"/>
      <c r="AO8" s="66"/>
      <c r="AP8" s="66"/>
      <c r="AQ8" s="66"/>
      <c r="AR8" s="66"/>
      <c r="AS8" s="66"/>
      <c r="AT8" s="65">
        <f>データ!$S$6</f>
        <v>684.87</v>
      </c>
      <c r="AU8" s="65"/>
      <c r="AV8" s="65"/>
      <c r="AW8" s="65"/>
      <c r="AX8" s="65"/>
      <c r="AY8" s="65"/>
      <c r="AZ8" s="65"/>
      <c r="BA8" s="65"/>
      <c r="BB8" s="65">
        <f>データ!$T$6</f>
        <v>34.549999999999997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12.39</v>
      </c>
      <c r="Q10" s="65"/>
      <c r="R10" s="65"/>
      <c r="S10" s="65"/>
      <c r="T10" s="65"/>
      <c r="U10" s="65"/>
      <c r="V10" s="65"/>
      <c r="W10" s="66">
        <f>データ!$Q$6</f>
        <v>4082</v>
      </c>
      <c r="X10" s="66"/>
      <c r="Y10" s="66"/>
      <c r="Z10" s="66"/>
      <c r="AA10" s="66"/>
      <c r="AB10" s="66"/>
      <c r="AC10" s="66"/>
      <c r="AD10" s="2"/>
      <c r="AE10" s="2"/>
      <c r="AF10" s="2"/>
      <c r="AG10" s="2"/>
      <c r="AH10" s="2"/>
      <c r="AI10" s="2"/>
      <c r="AJ10" s="2"/>
      <c r="AK10" s="2"/>
      <c r="AL10" s="66">
        <f>データ!$U$6</f>
        <v>2884</v>
      </c>
      <c r="AM10" s="66"/>
      <c r="AN10" s="66"/>
      <c r="AO10" s="66"/>
      <c r="AP10" s="66"/>
      <c r="AQ10" s="66"/>
      <c r="AR10" s="66"/>
      <c r="AS10" s="66"/>
      <c r="AT10" s="65">
        <f>データ!$V$6</f>
        <v>328.3</v>
      </c>
      <c r="AU10" s="65"/>
      <c r="AV10" s="65"/>
      <c r="AW10" s="65"/>
      <c r="AX10" s="65"/>
      <c r="AY10" s="65"/>
      <c r="AZ10" s="65"/>
      <c r="BA10" s="65"/>
      <c r="BB10" s="65">
        <f>データ!$W$6</f>
        <v>8.7799999999999994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55</v>
      </c>
      <c r="N85" s="26" t="s">
        <v>56</v>
      </c>
      <c r="O85" s="26" t="str">
        <f>データ!EN6</f>
        <v>【0.72】</v>
      </c>
    </row>
  </sheetData>
  <sheetProtection algorithmName="SHA-512" hashValue="C1USOGeT8uviDs9QlMFt4GVsKR5ZxeqRlSvjP//PPNRi1XlUActN0+fUdIvzIA8KaDRxKdtbPzSRxX35d3eeZA==" saltValue="IxnYbr/ZeAbDW7K+uavtn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57</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58</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59</v>
      </c>
      <c r="B3" s="29" t="s">
        <v>60</v>
      </c>
      <c r="C3" s="29" t="s">
        <v>61</v>
      </c>
      <c r="D3" s="29" t="s">
        <v>62</v>
      </c>
      <c r="E3" s="29" t="s">
        <v>63</v>
      </c>
      <c r="F3" s="29" t="s">
        <v>64</v>
      </c>
      <c r="G3" s="29" t="s">
        <v>65</v>
      </c>
      <c r="H3" s="76" t="s">
        <v>66</v>
      </c>
      <c r="I3" s="77"/>
      <c r="J3" s="77"/>
      <c r="K3" s="77"/>
      <c r="L3" s="77"/>
      <c r="M3" s="77"/>
      <c r="N3" s="77"/>
      <c r="O3" s="77"/>
      <c r="P3" s="77"/>
      <c r="Q3" s="77"/>
      <c r="R3" s="77"/>
      <c r="S3" s="77"/>
      <c r="T3" s="77"/>
      <c r="U3" s="77"/>
      <c r="V3" s="77"/>
      <c r="W3" s="78"/>
      <c r="X3" s="82" t="s">
        <v>67</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68</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69</v>
      </c>
      <c r="B4" s="30"/>
      <c r="C4" s="30"/>
      <c r="D4" s="30"/>
      <c r="E4" s="30"/>
      <c r="F4" s="30"/>
      <c r="G4" s="30"/>
      <c r="H4" s="79"/>
      <c r="I4" s="80"/>
      <c r="J4" s="80"/>
      <c r="K4" s="80"/>
      <c r="L4" s="80"/>
      <c r="M4" s="80"/>
      <c r="N4" s="80"/>
      <c r="O4" s="80"/>
      <c r="P4" s="80"/>
      <c r="Q4" s="80"/>
      <c r="R4" s="80"/>
      <c r="S4" s="80"/>
      <c r="T4" s="80"/>
      <c r="U4" s="80"/>
      <c r="V4" s="80"/>
      <c r="W4" s="81"/>
      <c r="X4" s="75" t="s">
        <v>70</v>
      </c>
      <c r="Y4" s="75"/>
      <c r="Z4" s="75"/>
      <c r="AA4" s="75"/>
      <c r="AB4" s="75"/>
      <c r="AC4" s="75"/>
      <c r="AD4" s="75"/>
      <c r="AE4" s="75"/>
      <c r="AF4" s="75"/>
      <c r="AG4" s="75"/>
      <c r="AH4" s="75"/>
      <c r="AI4" s="75" t="s">
        <v>71</v>
      </c>
      <c r="AJ4" s="75"/>
      <c r="AK4" s="75"/>
      <c r="AL4" s="75"/>
      <c r="AM4" s="75"/>
      <c r="AN4" s="75"/>
      <c r="AO4" s="75"/>
      <c r="AP4" s="75"/>
      <c r="AQ4" s="75"/>
      <c r="AR4" s="75"/>
      <c r="AS4" s="75"/>
      <c r="AT4" s="75" t="s">
        <v>72</v>
      </c>
      <c r="AU4" s="75"/>
      <c r="AV4" s="75"/>
      <c r="AW4" s="75"/>
      <c r="AX4" s="75"/>
      <c r="AY4" s="75"/>
      <c r="AZ4" s="75"/>
      <c r="BA4" s="75"/>
      <c r="BB4" s="75"/>
      <c r="BC4" s="75"/>
      <c r="BD4" s="75"/>
      <c r="BE4" s="75" t="s">
        <v>73</v>
      </c>
      <c r="BF4" s="75"/>
      <c r="BG4" s="75"/>
      <c r="BH4" s="75"/>
      <c r="BI4" s="75"/>
      <c r="BJ4" s="75"/>
      <c r="BK4" s="75"/>
      <c r="BL4" s="75"/>
      <c r="BM4" s="75"/>
      <c r="BN4" s="75"/>
      <c r="BO4" s="75"/>
      <c r="BP4" s="75" t="s">
        <v>74</v>
      </c>
      <c r="BQ4" s="75"/>
      <c r="BR4" s="75"/>
      <c r="BS4" s="75"/>
      <c r="BT4" s="75"/>
      <c r="BU4" s="75"/>
      <c r="BV4" s="75"/>
      <c r="BW4" s="75"/>
      <c r="BX4" s="75"/>
      <c r="BY4" s="75"/>
      <c r="BZ4" s="75"/>
      <c r="CA4" s="75" t="s">
        <v>75</v>
      </c>
      <c r="CB4" s="75"/>
      <c r="CC4" s="75"/>
      <c r="CD4" s="75"/>
      <c r="CE4" s="75"/>
      <c r="CF4" s="75"/>
      <c r="CG4" s="75"/>
      <c r="CH4" s="75"/>
      <c r="CI4" s="75"/>
      <c r="CJ4" s="75"/>
      <c r="CK4" s="75"/>
      <c r="CL4" s="75" t="s">
        <v>76</v>
      </c>
      <c r="CM4" s="75"/>
      <c r="CN4" s="75"/>
      <c r="CO4" s="75"/>
      <c r="CP4" s="75"/>
      <c r="CQ4" s="75"/>
      <c r="CR4" s="75"/>
      <c r="CS4" s="75"/>
      <c r="CT4" s="75"/>
      <c r="CU4" s="75"/>
      <c r="CV4" s="75"/>
      <c r="CW4" s="75" t="s">
        <v>77</v>
      </c>
      <c r="CX4" s="75"/>
      <c r="CY4" s="75"/>
      <c r="CZ4" s="75"/>
      <c r="DA4" s="75"/>
      <c r="DB4" s="75"/>
      <c r="DC4" s="75"/>
      <c r="DD4" s="75"/>
      <c r="DE4" s="75"/>
      <c r="DF4" s="75"/>
      <c r="DG4" s="75"/>
      <c r="DH4" s="75" t="s">
        <v>78</v>
      </c>
      <c r="DI4" s="75"/>
      <c r="DJ4" s="75"/>
      <c r="DK4" s="75"/>
      <c r="DL4" s="75"/>
      <c r="DM4" s="75"/>
      <c r="DN4" s="75"/>
      <c r="DO4" s="75"/>
      <c r="DP4" s="75"/>
      <c r="DQ4" s="75"/>
      <c r="DR4" s="75"/>
      <c r="DS4" s="75" t="s">
        <v>79</v>
      </c>
      <c r="DT4" s="75"/>
      <c r="DU4" s="75"/>
      <c r="DV4" s="75"/>
      <c r="DW4" s="75"/>
      <c r="DX4" s="75"/>
      <c r="DY4" s="75"/>
      <c r="DZ4" s="75"/>
      <c r="EA4" s="75"/>
      <c r="EB4" s="75"/>
      <c r="EC4" s="75"/>
      <c r="ED4" s="75" t="s">
        <v>80</v>
      </c>
      <c r="EE4" s="75"/>
      <c r="EF4" s="75"/>
      <c r="EG4" s="75"/>
      <c r="EH4" s="75"/>
      <c r="EI4" s="75"/>
      <c r="EJ4" s="75"/>
      <c r="EK4" s="75"/>
      <c r="EL4" s="75"/>
      <c r="EM4" s="75"/>
      <c r="EN4" s="75"/>
    </row>
    <row r="5" spans="1:144" x14ac:dyDescent="0.15">
      <c r="A5" s="28" t="s">
        <v>81</v>
      </c>
      <c r="B5" s="31"/>
      <c r="C5" s="31"/>
      <c r="D5" s="31"/>
      <c r="E5" s="31"/>
      <c r="F5" s="31"/>
      <c r="G5" s="31"/>
      <c r="H5" s="32" t="s">
        <v>82</v>
      </c>
      <c r="I5" s="32" t="s">
        <v>83</v>
      </c>
      <c r="J5" s="32" t="s">
        <v>84</v>
      </c>
      <c r="K5" s="32" t="s">
        <v>85</v>
      </c>
      <c r="L5" s="32" t="s">
        <v>86</v>
      </c>
      <c r="M5" s="32" t="s">
        <v>87</v>
      </c>
      <c r="N5" s="32" t="s">
        <v>88</v>
      </c>
      <c r="O5" s="32" t="s">
        <v>89</v>
      </c>
      <c r="P5" s="32" t="s">
        <v>90</v>
      </c>
      <c r="Q5" s="32" t="s">
        <v>91</v>
      </c>
      <c r="R5" s="32" t="s">
        <v>92</v>
      </c>
      <c r="S5" s="32" t="s">
        <v>93</v>
      </c>
      <c r="T5" s="32" t="s">
        <v>94</v>
      </c>
      <c r="U5" s="32" t="s">
        <v>95</v>
      </c>
      <c r="V5" s="32" t="s">
        <v>96</v>
      </c>
      <c r="W5" s="32" t="s">
        <v>97</v>
      </c>
      <c r="X5" s="32" t="s">
        <v>98</v>
      </c>
      <c r="Y5" s="32" t="s">
        <v>99</v>
      </c>
      <c r="Z5" s="32" t="s">
        <v>100</v>
      </c>
      <c r="AA5" s="32" t="s">
        <v>101</v>
      </c>
      <c r="AB5" s="32" t="s">
        <v>102</v>
      </c>
      <c r="AC5" s="32" t="s">
        <v>103</v>
      </c>
      <c r="AD5" s="32" t="s">
        <v>104</v>
      </c>
      <c r="AE5" s="32" t="s">
        <v>105</v>
      </c>
      <c r="AF5" s="32" t="s">
        <v>106</v>
      </c>
      <c r="AG5" s="32" t="s">
        <v>107</v>
      </c>
      <c r="AH5" s="32" t="s">
        <v>41</v>
      </c>
      <c r="AI5" s="32" t="s">
        <v>98</v>
      </c>
      <c r="AJ5" s="32" t="s">
        <v>99</v>
      </c>
      <c r="AK5" s="32" t="s">
        <v>100</v>
      </c>
      <c r="AL5" s="32" t="s">
        <v>101</v>
      </c>
      <c r="AM5" s="32" t="s">
        <v>102</v>
      </c>
      <c r="AN5" s="32" t="s">
        <v>103</v>
      </c>
      <c r="AO5" s="32" t="s">
        <v>104</v>
      </c>
      <c r="AP5" s="32" t="s">
        <v>105</v>
      </c>
      <c r="AQ5" s="32" t="s">
        <v>106</v>
      </c>
      <c r="AR5" s="32" t="s">
        <v>107</v>
      </c>
      <c r="AS5" s="32" t="s">
        <v>108</v>
      </c>
      <c r="AT5" s="32" t="s">
        <v>98</v>
      </c>
      <c r="AU5" s="32" t="s">
        <v>99</v>
      </c>
      <c r="AV5" s="32" t="s">
        <v>100</v>
      </c>
      <c r="AW5" s="32" t="s">
        <v>101</v>
      </c>
      <c r="AX5" s="32" t="s">
        <v>102</v>
      </c>
      <c r="AY5" s="32" t="s">
        <v>103</v>
      </c>
      <c r="AZ5" s="32" t="s">
        <v>104</v>
      </c>
      <c r="BA5" s="32" t="s">
        <v>105</v>
      </c>
      <c r="BB5" s="32" t="s">
        <v>106</v>
      </c>
      <c r="BC5" s="32" t="s">
        <v>107</v>
      </c>
      <c r="BD5" s="32" t="s">
        <v>108</v>
      </c>
      <c r="BE5" s="32" t="s">
        <v>98</v>
      </c>
      <c r="BF5" s="32" t="s">
        <v>99</v>
      </c>
      <c r="BG5" s="32" t="s">
        <v>100</v>
      </c>
      <c r="BH5" s="32" t="s">
        <v>101</v>
      </c>
      <c r="BI5" s="32" t="s">
        <v>102</v>
      </c>
      <c r="BJ5" s="32" t="s">
        <v>103</v>
      </c>
      <c r="BK5" s="32" t="s">
        <v>104</v>
      </c>
      <c r="BL5" s="32" t="s">
        <v>105</v>
      </c>
      <c r="BM5" s="32" t="s">
        <v>106</v>
      </c>
      <c r="BN5" s="32" t="s">
        <v>107</v>
      </c>
      <c r="BO5" s="32" t="s">
        <v>108</v>
      </c>
      <c r="BP5" s="32" t="s">
        <v>98</v>
      </c>
      <c r="BQ5" s="32" t="s">
        <v>99</v>
      </c>
      <c r="BR5" s="32" t="s">
        <v>100</v>
      </c>
      <c r="BS5" s="32" t="s">
        <v>101</v>
      </c>
      <c r="BT5" s="32" t="s">
        <v>102</v>
      </c>
      <c r="BU5" s="32" t="s">
        <v>103</v>
      </c>
      <c r="BV5" s="32" t="s">
        <v>104</v>
      </c>
      <c r="BW5" s="32" t="s">
        <v>105</v>
      </c>
      <c r="BX5" s="32" t="s">
        <v>106</v>
      </c>
      <c r="BY5" s="32" t="s">
        <v>107</v>
      </c>
      <c r="BZ5" s="32" t="s">
        <v>108</v>
      </c>
      <c r="CA5" s="32" t="s">
        <v>98</v>
      </c>
      <c r="CB5" s="32" t="s">
        <v>99</v>
      </c>
      <c r="CC5" s="32" t="s">
        <v>100</v>
      </c>
      <c r="CD5" s="32" t="s">
        <v>101</v>
      </c>
      <c r="CE5" s="32" t="s">
        <v>102</v>
      </c>
      <c r="CF5" s="32" t="s">
        <v>103</v>
      </c>
      <c r="CG5" s="32" t="s">
        <v>104</v>
      </c>
      <c r="CH5" s="32" t="s">
        <v>105</v>
      </c>
      <c r="CI5" s="32" t="s">
        <v>106</v>
      </c>
      <c r="CJ5" s="32" t="s">
        <v>107</v>
      </c>
      <c r="CK5" s="32" t="s">
        <v>108</v>
      </c>
      <c r="CL5" s="32" t="s">
        <v>98</v>
      </c>
      <c r="CM5" s="32" t="s">
        <v>99</v>
      </c>
      <c r="CN5" s="32" t="s">
        <v>100</v>
      </c>
      <c r="CO5" s="32" t="s">
        <v>101</v>
      </c>
      <c r="CP5" s="32" t="s">
        <v>102</v>
      </c>
      <c r="CQ5" s="32" t="s">
        <v>103</v>
      </c>
      <c r="CR5" s="32" t="s">
        <v>104</v>
      </c>
      <c r="CS5" s="32" t="s">
        <v>105</v>
      </c>
      <c r="CT5" s="32" t="s">
        <v>106</v>
      </c>
      <c r="CU5" s="32" t="s">
        <v>107</v>
      </c>
      <c r="CV5" s="32" t="s">
        <v>108</v>
      </c>
      <c r="CW5" s="32" t="s">
        <v>98</v>
      </c>
      <c r="CX5" s="32" t="s">
        <v>99</v>
      </c>
      <c r="CY5" s="32" t="s">
        <v>100</v>
      </c>
      <c r="CZ5" s="32" t="s">
        <v>101</v>
      </c>
      <c r="DA5" s="32" t="s">
        <v>102</v>
      </c>
      <c r="DB5" s="32" t="s">
        <v>103</v>
      </c>
      <c r="DC5" s="32" t="s">
        <v>104</v>
      </c>
      <c r="DD5" s="32" t="s">
        <v>105</v>
      </c>
      <c r="DE5" s="32" t="s">
        <v>106</v>
      </c>
      <c r="DF5" s="32" t="s">
        <v>107</v>
      </c>
      <c r="DG5" s="32" t="s">
        <v>108</v>
      </c>
      <c r="DH5" s="32" t="s">
        <v>98</v>
      </c>
      <c r="DI5" s="32" t="s">
        <v>99</v>
      </c>
      <c r="DJ5" s="32" t="s">
        <v>100</v>
      </c>
      <c r="DK5" s="32" t="s">
        <v>101</v>
      </c>
      <c r="DL5" s="32" t="s">
        <v>102</v>
      </c>
      <c r="DM5" s="32" t="s">
        <v>103</v>
      </c>
      <c r="DN5" s="32" t="s">
        <v>104</v>
      </c>
      <c r="DO5" s="32" t="s">
        <v>105</v>
      </c>
      <c r="DP5" s="32" t="s">
        <v>106</v>
      </c>
      <c r="DQ5" s="32" t="s">
        <v>107</v>
      </c>
      <c r="DR5" s="32" t="s">
        <v>108</v>
      </c>
      <c r="DS5" s="32" t="s">
        <v>98</v>
      </c>
      <c r="DT5" s="32" t="s">
        <v>99</v>
      </c>
      <c r="DU5" s="32" t="s">
        <v>100</v>
      </c>
      <c r="DV5" s="32" t="s">
        <v>101</v>
      </c>
      <c r="DW5" s="32" t="s">
        <v>102</v>
      </c>
      <c r="DX5" s="32" t="s">
        <v>103</v>
      </c>
      <c r="DY5" s="32" t="s">
        <v>104</v>
      </c>
      <c r="DZ5" s="32" t="s">
        <v>105</v>
      </c>
      <c r="EA5" s="32" t="s">
        <v>106</v>
      </c>
      <c r="EB5" s="32" t="s">
        <v>107</v>
      </c>
      <c r="EC5" s="32" t="s">
        <v>108</v>
      </c>
      <c r="ED5" s="32" t="s">
        <v>98</v>
      </c>
      <c r="EE5" s="32" t="s">
        <v>99</v>
      </c>
      <c r="EF5" s="32" t="s">
        <v>100</v>
      </c>
      <c r="EG5" s="32" t="s">
        <v>101</v>
      </c>
      <c r="EH5" s="32" t="s">
        <v>102</v>
      </c>
      <c r="EI5" s="32" t="s">
        <v>103</v>
      </c>
      <c r="EJ5" s="32" t="s">
        <v>104</v>
      </c>
      <c r="EK5" s="32" t="s">
        <v>105</v>
      </c>
      <c r="EL5" s="32" t="s">
        <v>106</v>
      </c>
      <c r="EM5" s="32" t="s">
        <v>107</v>
      </c>
      <c r="EN5" s="32" t="s">
        <v>108</v>
      </c>
    </row>
    <row r="6" spans="1:144" s="36" customFormat="1" x14ac:dyDescent="0.15">
      <c r="A6" s="28" t="s">
        <v>109</v>
      </c>
      <c r="B6" s="33">
        <f>B7</f>
        <v>2017</v>
      </c>
      <c r="C6" s="33">
        <f t="shared" ref="C6:W6" si="3">C7</f>
        <v>16926</v>
      </c>
      <c r="D6" s="33">
        <f t="shared" si="3"/>
        <v>47</v>
      </c>
      <c r="E6" s="33">
        <f t="shared" si="3"/>
        <v>1</v>
      </c>
      <c r="F6" s="33">
        <f t="shared" si="3"/>
        <v>0</v>
      </c>
      <c r="G6" s="33">
        <f t="shared" si="3"/>
        <v>0</v>
      </c>
      <c r="H6" s="33" t="str">
        <f t="shared" si="3"/>
        <v>北海道　中標津町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12.39</v>
      </c>
      <c r="Q6" s="34">
        <f t="shared" si="3"/>
        <v>4082</v>
      </c>
      <c r="R6" s="34">
        <f t="shared" si="3"/>
        <v>23661</v>
      </c>
      <c r="S6" s="34">
        <f t="shared" si="3"/>
        <v>684.87</v>
      </c>
      <c r="T6" s="34">
        <f t="shared" si="3"/>
        <v>34.549999999999997</v>
      </c>
      <c r="U6" s="34">
        <f t="shared" si="3"/>
        <v>2884</v>
      </c>
      <c r="V6" s="34">
        <f t="shared" si="3"/>
        <v>328.3</v>
      </c>
      <c r="W6" s="34">
        <f t="shared" si="3"/>
        <v>8.7799999999999994</v>
      </c>
      <c r="X6" s="35">
        <f>IF(X7="",NA(),X7)</f>
        <v>84.05</v>
      </c>
      <c r="Y6" s="35">
        <f t="shared" ref="Y6:AG6" si="4">IF(Y7="",NA(),Y7)</f>
        <v>74.150000000000006</v>
      </c>
      <c r="Z6" s="35">
        <f t="shared" si="4"/>
        <v>65.319999999999993</v>
      </c>
      <c r="AA6" s="35">
        <f t="shared" si="4"/>
        <v>68.95</v>
      </c>
      <c r="AB6" s="35">
        <f t="shared" si="4"/>
        <v>70.83</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1173.18</v>
      </c>
      <c r="BF6" s="35">
        <f t="shared" ref="BF6:BN6" si="7">IF(BF7="",NA(),BF7)</f>
        <v>1301.3399999999999</v>
      </c>
      <c r="BG6" s="35">
        <f t="shared" si="7"/>
        <v>1302.48</v>
      </c>
      <c r="BH6" s="35">
        <f t="shared" si="7"/>
        <v>1473.45</v>
      </c>
      <c r="BI6" s="35">
        <f t="shared" si="7"/>
        <v>1592.75</v>
      </c>
      <c r="BJ6" s="35">
        <f t="shared" si="7"/>
        <v>1113.76</v>
      </c>
      <c r="BK6" s="35">
        <f t="shared" si="7"/>
        <v>1125.69</v>
      </c>
      <c r="BL6" s="35">
        <f t="shared" si="7"/>
        <v>1134.67</v>
      </c>
      <c r="BM6" s="35">
        <f t="shared" si="7"/>
        <v>1144.79</v>
      </c>
      <c r="BN6" s="35">
        <f t="shared" si="7"/>
        <v>1061.58</v>
      </c>
      <c r="BO6" s="34" t="str">
        <f>IF(BO7="","",IF(BO7="-","【-】","【"&amp;SUBSTITUTE(TEXT(BO7,"#,##0.00"),"-","△")&amp;"】"))</f>
        <v>【1,141.75】</v>
      </c>
      <c r="BP6" s="35">
        <f>IF(BP7="",NA(),BP7)</f>
        <v>77.319999999999993</v>
      </c>
      <c r="BQ6" s="35">
        <f t="shared" ref="BQ6:BY6" si="8">IF(BQ7="",NA(),BQ7)</f>
        <v>67.760000000000005</v>
      </c>
      <c r="BR6" s="35">
        <f t="shared" si="8"/>
        <v>59.38</v>
      </c>
      <c r="BS6" s="35">
        <f t="shared" si="8"/>
        <v>60.62</v>
      </c>
      <c r="BT6" s="35">
        <f t="shared" si="8"/>
        <v>63.02</v>
      </c>
      <c r="BU6" s="35">
        <f t="shared" si="8"/>
        <v>34.25</v>
      </c>
      <c r="BV6" s="35">
        <f t="shared" si="8"/>
        <v>46.48</v>
      </c>
      <c r="BW6" s="35">
        <f t="shared" si="8"/>
        <v>40.6</v>
      </c>
      <c r="BX6" s="35">
        <f t="shared" si="8"/>
        <v>56.04</v>
      </c>
      <c r="BY6" s="35">
        <f t="shared" si="8"/>
        <v>58.52</v>
      </c>
      <c r="BZ6" s="34" t="str">
        <f>IF(BZ7="","",IF(BZ7="-","【-】","【"&amp;SUBSTITUTE(TEXT(BZ7,"#,##0.00"),"-","△")&amp;"】"))</f>
        <v>【54.93】</v>
      </c>
      <c r="CA6" s="35">
        <f>IF(CA7="",NA(),CA7)</f>
        <v>135.81</v>
      </c>
      <c r="CB6" s="35">
        <f t="shared" ref="CB6:CJ6" si="9">IF(CB7="",NA(),CB7)</f>
        <v>156.91999999999999</v>
      </c>
      <c r="CC6" s="35">
        <f t="shared" si="9"/>
        <v>178.73</v>
      </c>
      <c r="CD6" s="35">
        <f t="shared" si="9"/>
        <v>175.54</v>
      </c>
      <c r="CE6" s="35">
        <f t="shared" si="9"/>
        <v>168.06</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56.52</v>
      </c>
      <c r="CM6" s="35">
        <f t="shared" ref="CM6:CU6" si="10">IF(CM7="",NA(),CM7)</f>
        <v>57.93</v>
      </c>
      <c r="CN6" s="35">
        <f t="shared" si="10"/>
        <v>59.4</v>
      </c>
      <c r="CO6" s="35">
        <f t="shared" si="10"/>
        <v>62.32</v>
      </c>
      <c r="CP6" s="35">
        <f t="shared" si="10"/>
        <v>63.18</v>
      </c>
      <c r="CQ6" s="35">
        <f t="shared" si="10"/>
        <v>57.55</v>
      </c>
      <c r="CR6" s="35">
        <f t="shared" si="10"/>
        <v>57.43</v>
      </c>
      <c r="CS6" s="35">
        <f t="shared" si="10"/>
        <v>57.29</v>
      </c>
      <c r="CT6" s="35">
        <f t="shared" si="10"/>
        <v>55.9</v>
      </c>
      <c r="CU6" s="35">
        <f t="shared" si="10"/>
        <v>57.3</v>
      </c>
      <c r="CV6" s="34" t="str">
        <f>IF(CV7="","",IF(CV7="-","【-】","【"&amp;SUBSTITUTE(TEXT(CV7,"#,##0.00"),"-","△")&amp;"】"))</f>
        <v>【56.91】</v>
      </c>
      <c r="CW6" s="35">
        <f>IF(CW7="",NA(),CW7)</f>
        <v>74.39</v>
      </c>
      <c r="CX6" s="35">
        <f t="shared" ref="CX6:DF6" si="11">IF(CX7="",NA(),CX7)</f>
        <v>73.06</v>
      </c>
      <c r="CY6" s="35">
        <f t="shared" si="11"/>
        <v>71.349999999999994</v>
      </c>
      <c r="CZ6" s="35">
        <f t="shared" si="11"/>
        <v>68.13</v>
      </c>
      <c r="DA6" s="35">
        <f t="shared" si="11"/>
        <v>70.510000000000005</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5">
        <f t="shared" si="14"/>
        <v>0.18</v>
      </c>
      <c r="EH6" s="35">
        <f t="shared" si="14"/>
        <v>0.16</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16926</v>
      </c>
      <c r="D7" s="37">
        <v>47</v>
      </c>
      <c r="E7" s="37">
        <v>1</v>
      </c>
      <c r="F7" s="37">
        <v>0</v>
      </c>
      <c r="G7" s="37">
        <v>0</v>
      </c>
      <c r="H7" s="37" t="s">
        <v>110</v>
      </c>
      <c r="I7" s="37" t="s">
        <v>111</v>
      </c>
      <c r="J7" s="37" t="s">
        <v>112</v>
      </c>
      <c r="K7" s="37" t="s">
        <v>113</v>
      </c>
      <c r="L7" s="37" t="s">
        <v>114</v>
      </c>
      <c r="M7" s="37" t="s">
        <v>115</v>
      </c>
      <c r="N7" s="38" t="s">
        <v>116</v>
      </c>
      <c r="O7" s="38" t="s">
        <v>117</v>
      </c>
      <c r="P7" s="38">
        <v>12.39</v>
      </c>
      <c r="Q7" s="38">
        <v>4082</v>
      </c>
      <c r="R7" s="38">
        <v>23661</v>
      </c>
      <c r="S7" s="38">
        <v>684.87</v>
      </c>
      <c r="T7" s="38">
        <v>34.549999999999997</v>
      </c>
      <c r="U7" s="38">
        <v>2884</v>
      </c>
      <c r="V7" s="38">
        <v>328.3</v>
      </c>
      <c r="W7" s="38">
        <v>8.7799999999999994</v>
      </c>
      <c r="X7" s="38">
        <v>84.05</v>
      </c>
      <c r="Y7" s="38">
        <v>74.150000000000006</v>
      </c>
      <c r="Z7" s="38">
        <v>65.319999999999993</v>
      </c>
      <c r="AA7" s="38">
        <v>68.95</v>
      </c>
      <c r="AB7" s="38">
        <v>70.83</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1173.18</v>
      </c>
      <c r="BF7" s="38">
        <v>1301.3399999999999</v>
      </c>
      <c r="BG7" s="38">
        <v>1302.48</v>
      </c>
      <c r="BH7" s="38">
        <v>1473.45</v>
      </c>
      <c r="BI7" s="38">
        <v>1592.75</v>
      </c>
      <c r="BJ7" s="38">
        <v>1113.76</v>
      </c>
      <c r="BK7" s="38">
        <v>1125.69</v>
      </c>
      <c r="BL7" s="38">
        <v>1134.67</v>
      </c>
      <c r="BM7" s="38">
        <v>1144.79</v>
      </c>
      <c r="BN7" s="38">
        <v>1061.58</v>
      </c>
      <c r="BO7" s="38">
        <v>1141.75</v>
      </c>
      <c r="BP7" s="38">
        <v>77.319999999999993</v>
      </c>
      <c r="BQ7" s="38">
        <v>67.760000000000005</v>
      </c>
      <c r="BR7" s="38">
        <v>59.38</v>
      </c>
      <c r="BS7" s="38">
        <v>60.62</v>
      </c>
      <c r="BT7" s="38">
        <v>63.02</v>
      </c>
      <c r="BU7" s="38">
        <v>34.25</v>
      </c>
      <c r="BV7" s="38">
        <v>46.48</v>
      </c>
      <c r="BW7" s="38">
        <v>40.6</v>
      </c>
      <c r="BX7" s="38">
        <v>56.04</v>
      </c>
      <c r="BY7" s="38">
        <v>58.52</v>
      </c>
      <c r="BZ7" s="38">
        <v>54.93</v>
      </c>
      <c r="CA7" s="38">
        <v>135.81</v>
      </c>
      <c r="CB7" s="38">
        <v>156.91999999999999</v>
      </c>
      <c r="CC7" s="38">
        <v>178.73</v>
      </c>
      <c r="CD7" s="38">
        <v>175.54</v>
      </c>
      <c r="CE7" s="38">
        <v>168.06</v>
      </c>
      <c r="CF7" s="38">
        <v>501.18</v>
      </c>
      <c r="CG7" s="38">
        <v>376.61</v>
      </c>
      <c r="CH7" s="38">
        <v>440.03</v>
      </c>
      <c r="CI7" s="38">
        <v>304.35000000000002</v>
      </c>
      <c r="CJ7" s="38">
        <v>296.3</v>
      </c>
      <c r="CK7" s="38">
        <v>292.18</v>
      </c>
      <c r="CL7" s="38">
        <v>56.52</v>
      </c>
      <c r="CM7" s="38">
        <v>57.93</v>
      </c>
      <c r="CN7" s="38">
        <v>59.4</v>
      </c>
      <c r="CO7" s="38">
        <v>62.32</v>
      </c>
      <c r="CP7" s="38">
        <v>63.18</v>
      </c>
      <c r="CQ7" s="38">
        <v>57.55</v>
      </c>
      <c r="CR7" s="38">
        <v>57.43</v>
      </c>
      <c r="CS7" s="38">
        <v>57.29</v>
      </c>
      <c r="CT7" s="38">
        <v>55.9</v>
      </c>
      <c r="CU7" s="38">
        <v>57.3</v>
      </c>
      <c r="CV7" s="38">
        <v>56.91</v>
      </c>
      <c r="CW7" s="38">
        <v>74.39</v>
      </c>
      <c r="CX7" s="38">
        <v>73.06</v>
      </c>
      <c r="CY7" s="38">
        <v>71.349999999999994</v>
      </c>
      <c r="CZ7" s="38">
        <v>68.13</v>
      </c>
      <c r="DA7" s="38">
        <v>70.510000000000005</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0.18</v>
      </c>
      <c r="EH7" s="38">
        <v>0.16</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118</v>
      </c>
      <c r="C9" s="40" t="s">
        <v>119</v>
      </c>
      <c r="D9" s="40" t="s">
        <v>120</v>
      </c>
      <c r="E9" s="40" t="s">
        <v>121</v>
      </c>
      <c r="F9" s="40" t="s">
        <v>122</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60</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猿谷　勇一</cp:lastModifiedBy>
  <cp:lastPrinted>2019-01-24T06:55:46Z</cp:lastPrinted>
  <dcterms:created xsi:type="dcterms:W3CDTF">2018-12-03T08:41:28Z</dcterms:created>
  <dcterms:modified xsi:type="dcterms:W3CDTF">2019-01-25T00:50:03Z</dcterms:modified>
  <cp:category/>
</cp:coreProperties>
</file>