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係・振興局　報告・通知等\R2\R3.1.18_公営企業に係る経営比較分析表（令和元年度決算）の分析等について\R3.1.〇　町→局\下水道事業\"/>
    </mc:Choice>
  </mc:AlternateContent>
  <workbookProtection workbookAlgorithmName="SHA-512" workbookHashValue="/VEuX5EKOtxK3uXhTgWou4zTqBUtPTIFZ2y1wDqQUxiHF0j3pyrcipONaoGKB2rpdiFZtGMrCF7a6eppspsP+g==" workbookSaltValue="jFGEMUNiqCP2/qbW9+P5V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<sst xmlns="http://schemas.openxmlformats.org/spreadsheetml/2006/main" count="236" uniqueCount="120">
  <si>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</si>
  <si>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</si>
  <si>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</si>
  <si>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</si>
  <si>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</si>
  <si>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</si>
  <si>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</si>
  <si>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</si>
  <si>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</si>
  <si>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</si>
  <si>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</si>
  <si>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</si>
  <si>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</si>
  <si>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</si>
  <si>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</si>
  <si>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</si>
  <si>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</si>
  <si>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</si>
  <si>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</si>
  <si>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</si>
  <si>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</si>
  <si>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</si>
  <si>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</si>
  <si>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</si>
  <si>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</si>
  <si>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</si>
  <si>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</si>
  <si>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</si>
  <si>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</si>
  <si>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</si>
  <si>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</si>
  <si>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</si>
  <si>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</si>
  <si>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</si>
  <si>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</si>
  <si>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</si>
  <si>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</si>
  <si>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</si>
  <si>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</si>
  <si>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</si>
  <si>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</si>
  <si>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</si>
  <si>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</si>
  <si>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</si>
  <si>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</si>
  <si>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</si>
  <si>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</si>
  <si>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</si>
  <si>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</si>
  <si>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</si>
  <si>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</si>
  <si>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</si>
  <si>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</si>
  <si>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</si>
  <si>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</si>
  <si>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</si>
  <si>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</si>
  <si>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</si>
  <si>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</si>
  <si>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</si>
  <si>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</si>
  <si>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</si>
  <si>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</si>
  <si>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</si>
  <si>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</si>
  <si>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</si>
  <si>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</si>
  <si>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</si>
  <si>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</si>
  <si>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</si>
  <si>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</si>
  <si>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</si>
  <si>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</si>
  <si>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</si>
  <si>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</si>
  <si>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</si>
  <si>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</si>
  <si>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</si>
  <si>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</si>
  <si>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</si>
  <si>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</si>
  <si>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</si>
  <si>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</si>
  <si>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</si>
  <si>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</si>
  <si>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</si>
  <si>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</si>
  <si>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</si>
  <si>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</si>
  <si>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</si>
  <si>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</si>
  <si>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</si>
  <si>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</si>
  <si>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</si>
  <si>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</si>
  <si>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</si>
  <si>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</si>
  <si>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</si>
  <si>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中標津町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</si>
  <si>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</si>
  <si>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</si>
  <si>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</si>
  <si>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</si>
  <si>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</si>
  <si>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</si>
  <si>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</si>
  <si>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</si>
  <si>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</si>
  <si>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</si>
  <si>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</si>
  <si>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</si>
  <si>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</si>
  <si>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</si>
  <si>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</si>
  <si>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</si>
  <si>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</si>
  <si>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</si>
  <si>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③公共下水道事業の管渠更新は、法定耐用年数まで相当な期間があるため更新延長は無く0％となっているが、今後は計画的な更新が必要となってくる。</t>
    <phoneticPr fontId="4"/>
  </si>
  <si>
    <t>①減少傾向から増加に転じたが⑤経費回収率が減少したことからも、以前として厳しい経営状況である。前年度と比べて増加した主な要因は、消費税率の増に伴う料金収入の増である。
④年々企業債残高は減少しており、類似団体と比較しても低い数値となっている。
⑤前年度に比べて減少したが、類似団体を若干上回った。減少の主な要因は、汚水に係る地方債償還金の増によるものである。
⑥類似団体平均値を大きく上回っている。汚水処理費を抑え、類似団体平均値及び全国平均値に近づける必要がある。
⑦前年度に比べて減少し、類似団体平均値との差が拡大した。
⑧類似団体平均値と比べて高い水準にある。</t>
    <rPh sb="1" eb="3">
      <t>ゲンショウ</t>
    </rPh>
    <rPh sb="3" eb="5">
      <t>ケイコウ</t>
    </rPh>
    <rPh sb="47" eb="50">
      <t>ゼンネンド</t>
    </rPh>
    <rPh sb="51" eb="52">
      <t>クラ</t>
    </rPh>
    <rPh sb="54" eb="56">
      <t>ゾウカ</t>
    </rPh>
    <rPh sb="58" eb="59">
      <t>オモ</t>
    </rPh>
    <rPh sb="60" eb="62">
      <t>ヨウイン</t>
    </rPh>
    <rPh sb="64" eb="67">
      <t>ショウヒゼイ</t>
    </rPh>
    <rPh sb="67" eb="68">
      <t>リツ</t>
    </rPh>
    <rPh sb="69" eb="70">
      <t>ゾウ</t>
    </rPh>
    <rPh sb="71" eb="72">
      <t>トモナ</t>
    </rPh>
    <rPh sb="73" eb="75">
      <t>リョウキン</t>
    </rPh>
    <rPh sb="75" eb="77">
      <t>シュウニュウ</t>
    </rPh>
    <rPh sb="86" eb="88">
      <t>ネンネン</t>
    </rPh>
    <rPh sb="88" eb="90">
      <t>キギョウ</t>
    </rPh>
    <rPh sb="90" eb="91">
      <t>サイ</t>
    </rPh>
    <rPh sb="91" eb="93">
      <t>ザンダカ</t>
    </rPh>
    <rPh sb="94" eb="96">
      <t>ゲンショウ</t>
    </rPh>
    <rPh sb="101" eb="103">
      <t>ルイジ</t>
    </rPh>
    <rPh sb="103" eb="105">
      <t>ダンタイ</t>
    </rPh>
    <rPh sb="106" eb="108">
      <t>ヒカク</t>
    </rPh>
    <rPh sb="111" eb="112">
      <t>ヒク</t>
    </rPh>
    <rPh sb="113" eb="115">
      <t>スウチ</t>
    </rPh>
    <rPh sb="125" eb="128">
      <t>ゼンネンド</t>
    </rPh>
    <rPh sb="129" eb="130">
      <t>クラ</t>
    </rPh>
    <rPh sb="132" eb="134">
      <t>ゲンショウ</t>
    </rPh>
    <rPh sb="138" eb="140">
      <t>ルイジ</t>
    </rPh>
    <rPh sb="140" eb="142">
      <t>ダンタイ</t>
    </rPh>
    <rPh sb="143" eb="145">
      <t>ジャッカン</t>
    </rPh>
    <rPh sb="145" eb="147">
      <t>ウワマワ</t>
    </rPh>
    <rPh sb="150" eb="152">
      <t>ゲンショウ</t>
    </rPh>
    <rPh sb="153" eb="154">
      <t>オモ</t>
    </rPh>
    <rPh sb="155" eb="157">
      <t>ヨウイン</t>
    </rPh>
    <rPh sb="184" eb="186">
      <t>ルイジ</t>
    </rPh>
    <rPh sb="186" eb="188">
      <t>ダンタイ</t>
    </rPh>
    <rPh sb="188" eb="191">
      <t>ヘイキンチ</t>
    </rPh>
    <rPh sb="192" eb="193">
      <t>オオ</t>
    </rPh>
    <rPh sb="195" eb="197">
      <t>ウワマワ</t>
    </rPh>
    <rPh sb="202" eb="204">
      <t>オスイ</t>
    </rPh>
    <rPh sb="204" eb="206">
      <t>ショリ</t>
    </rPh>
    <rPh sb="206" eb="207">
      <t>ヒ</t>
    </rPh>
    <rPh sb="208" eb="209">
      <t>オサ</t>
    </rPh>
    <rPh sb="211" eb="213">
      <t>ルイジ</t>
    </rPh>
    <rPh sb="213" eb="215">
      <t>ダンタイ</t>
    </rPh>
    <rPh sb="215" eb="218">
      <t>ヘイキンチ</t>
    </rPh>
    <rPh sb="218" eb="219">
      <t>オヨ</t>
    </rPh>
    <rPh sb="220" eb="225">
      <t>ゼンコクヘイキンチ</t>
    </rPh>
    <rPh sb="226" eb="227">
      <t>チカ</t>
    </rPh>
    <rPh sb="230" eb="232">
      <t>ヒツヨウ</t>
    </rPh>
    <rPh sb="239" eb="242">
      <t>ゼンネンド</t>
    </rPh>
    <rPh sb="243" eb="244">
      <t>クラ</t>
    </rPh>
    <rPh sb="246" eb="248">
      <t>ゲンショウ</t>
    </rPh>
    <rPh sb="250" eb="252">
      <t>ルイジ</t>
    </rPh>
    <rPh sb="252" eb="254">
      <t>ダンタイ</t>
    </rPh>
    <rPh sb="254" eb="257">
      <t>ヘイキンチ</t>
    </rPh>
    <rPh sb="259" eb="260">
      <t>サ</t>
    </rPh>
    <rPh sb="261" eb="263">
      <t>カクダイ</t>
    </rPh>
    <rPh sb="269" eb="271">
      <t>ルイジ</t>
    </rPh>
    <rPh sb="271" eb="273">
      <t>ダンタイ</t>
    </rPh>
    <rPh sb="273" eb="276">
      <t>ヘイキンチ</t>
    </rPh>
    <rPh sb="277" eb="278">
      <t>クラ</t>
    </rPh>
    <rPh sb="280" eb="281">
      <t>タカ</t>
    </rPh>
    <rPh sb="282" eb="284">
      <t>スイジュン</t>
    </rPh>
    <phoneticPr fontId="4"/>
  </si>
  <si>
    <t>　平成２６年度に策定した中標津町下水道経営戦略（中期ビジョン）に基づき経営を行っている。
　令和元年度の分析としては①収益的収支比率が改善したものの、改善の要因が外的要因（消費税率の改正）によるものだったことや、⑤経費回収率及び⑥汚水処理原価がどちらも悪化している現状から、公共下水道事業は以前として厳しい経営状況が続いていると言える。
　今後はさらなる経費削減を行ったうえで、料金改定を検討する必要がある。
　</t>
    <rPh sb="46" eb="48">
      <t>レイワ</t>
    </rPh>
    <rPh sb="48" eb="49">
      <t>モト</t>
    </rPh>
    <rPh sb="49" eb="51">
      <t>ネンド</t>
    </rPh>
    <rPh sb="52" eb="54">
      <t>ブンセキ</t>
    </rPh>
    <rPh sb="59" eb="62">
      <t>シュウエキテキ</t>
    </rPh>
    <rPh sb="62" eb="64">
      <t>シュウシ</t>
    </rPh>
    <rPh sb="64" eb="66">
      <t>ヒリツ</t>
    </rPh>
    <rPh sb="67" eb="69">
      <t>カイゼン</t>
    </rPh>
    <rPh sb="75" eb="77">
      <t>カイゼン</t>
    </rPh>
    <rPh sb="78" eb="80">
      <t>ヨウイン</t>
    </rPh>
    <rPh sb="107" eb="109">
      <t>ケイヒ</t>
    </rPh>
    <rPh sb="109" eb="111">
      <t>カイシュウ</t>
    </rPh>
    <rPh sb="111" eb="112">
      <t>リツ</t>
    </rPh>
    <rPh sb="112" eb="113">
      <t>オヨ</t>
    </rPh>
    <rPh sb="115" eb="117">
      <t>オスイ</t>
    </rPh>
    <rPh sb="117" eb="119">
      <t>ショリ</t>
    </rPh>
    <rPh sb="119" eb="121">
      <t>ゲンカ</t>
    </rPh>
    <rPh sb="126" eb="128">
      <t>アッカ</t>
    </rPh>
    <rPh sb="132" eb="134">
      <t>ゲンジョウ</t>
    </rPh>
    <rPh sb="137" eb="139">
      <t>コウキョウ</t>
    </rPh>
    <rPh sb="139" eb="142">
      <t>ゲスイドウ</t>
    </rPh>
    <rPh sb="142" eb="144">
      <t>ジギョウ</t>
    </rPh>
    <rPh sb="145" eb="147">
      <t>イゼン</t>
    </rPh>
    <rPh sb="153" eb="155">
      <t>ケイエイ</t>
    </rPh>
    <rPh sb="155" eb="157">
      <t>ジョウキョウ</t>
    </rPh>
    <rPh sb="158" eb="159">
      <t>ツヅ</t>
    </rPh>
    <rPh sb="164" eb="165">
      <t>イ</t>
    </rPh>
    <rPh sb="170" eb="172">
      <t>コンゴ</t>
    </rPh>
    <rPh sb="177" eb="179">
      <t>ケイヒ</t>
    </rPh>
    <rPh sb="179" eb="181">
      <t>サクゲン</t>
    </rPh>
    <rPh sb="182" eb="183">
      <t>オコナ</t>
    </rPh>
    <rPh sb="189" eb="191">
      <t>リョウキン</t>
    </rPh>
    <rPh sb="191" eb="193">
      <t>カイテイ</t>
    </rPh>
    <rPh sb="194" eb="196">
      <t>ケントウ</t>
    </rPh>
    <rPh sb="198" eb="2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</si>
</sst>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0.71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69-4688-8134-F885EAA9AFD0}"/>
            </c:ext>
          </c:extLst>
        </c:ser>
        <c:dLbls>
          <c:showLegendKey val="0"/>
          <c:showVal val="0"/>
          <c:showCatName val="0"/>
          <c:showSerName val="0"/>
          <c:showPercent val="0"/>
          <c:showBubbleSize val="0"/>
        </c:dLbls>
        <c:gapWidth val="150"/>
        <c:axId val="189614024"/>
        <c:axId val="18961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xmlns:c16r2="http://schemas.microsoft.com/office/drawing/2015/06/chart">
            <c:ext xmlns:c16="http://schemas.microsoft.com/office/drawing/2014/chart" uri="{C3380CC4-5D6E-409C-BE32-E72D297353CC}">
              <c16:uniqueId val="{00000001-2869-4688-8134-F885EAA9AFD0}"/>
            </c:ext>
          </c:extLst>
        </c:ser>
        <c:dLbls>
          <c:showLegendKey val="0"/>
          <c:showVal val="0"/>
          <c:showCatName val="0"/>
          <c:showSerName val="0"/>
          <c:showPercent val="0"/>
          <c:showBubbleSize val="0"/>
        </c:dLbls>
        <c:marker val="1"/>
        <c:smooth val="0"/>
        <c:axId val="189614024"/>
        <c:axId val="189614416"/>
      </c:lineChart>
      <c:dateAx>
        <c:axId val="189614024"/>
        <c:scaling>
          <c:orientation val="minMax"/>
        </c:scaling>
        <c:delete val="1"/>
        <c:axPos val="b"/>
        <c:numFmt formatCode="&quot;H&quot;yy" sourceLinked="1"/>
        <c:majorTickMark val="none"/>
        <c:minorTickMark val="none"/>
        <c:tickLblPos val="none"/>
        <c:crossAx val="189614416"/>
        <c:crosses val="autoZero"/>
        <c:auto val="1"/>
        <c:lblOffset val="100"/>
        <c:baseTimeUnit val="years"/>
      </c:dateAx>
      <c:valAx>
        <c:axId val="18961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1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60.55</c:v>
                </c:pt>
                <c:pt idx="1">
                  <c:v>63.06</c:v>
                </c:pt>
                <c:pt idx="2">
                  <c:v>56.56</c:v>
                </c:pt>
                <c:pt idx="3">
                  <c:v>56.72</c:v>
                </c:pt>
                <c:pt idx="4">
                  <c:v>50.53</c:v>
                </c:pt>
              </c:numCache>
            </c:numRef>
          </c:val>
          <c:extLst xmlns:c16r2="http://schemas.microsoft.com/office/drawing/2015/06/chart">
            <c:ext xmlns:c16="http://schemas.microsoft.com/office/drawing/2014/chart" uri="{C3380CC4-5D6E-409C-BE32-E72D297353CC}">
              <c16:uniqueId val="{00000000-61C9-45EF-B39D-E20523E0DA66}"/>
            </c:ext>
          </c:extLst>
        </c:ser>
        <c:dLbls>
          <c:showLegendKey val="0"/>
          <c:showVal val="0"/>
          <c:showCatName val="0"/>
          <c:showSerName val="0"/>
          <c:showPercent val="0"/>
          <c:showBubbleSize val="0"/>
        </c:dLbls>
        <c:gapWidth val="150"/>
        <c:axId val="314876528"/>
        <c:axId val="31487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xmlns:c16r2="http://schemas.microsoft.com/office/drawing/2015/06/chart">
            <c:ext xmlns:c16="http://schemas.microsoft.com/office/drawing/2014/chart" uri="{C3380CC4-5D6E-409C-BE32-E72D297353CC}">
              <c16:uniqueId val="{00000001-61C9-45EF-B39D-E20523E0DA66}"/>
            </c:ext>
          </c:extLst>
        </c:ser>
        <c:dLbls>
          <c:showLegendKey val="0"/>
          <c:showVal val="0"/>
          <c:showCatName val="0"/>
          <c:showSerName val="0"/>
          <c:showPercent val="0"/>
          <c:showBubbleSize val="0"/>
        </c:dLbls>
        <c:marker val="1"/>
        <c:smooth val="0"/>
        <c:axId val="314876528"/>
        <c:axId val="314876920"/>
      </c:lineChart>
      <c:dateAx>
        <c:axId val="314876528"/>
        <c:scaling>
          <c:orientation val="minMax"/>
        </c:scaling>
        <c:delete val="1"/>
        <c:axPos val="b"/>
        <c:numFmt formatCode="&quot;H&quot;yy" sourceLinked="1"/>
        <c:majorTickMark val="none"/>
        <c:minorTickMark val="none"/>
        <c:tickLblPos val="none"/>
        <c:crossAx val="314876920"/>
        <c:crosses val="autoZero"/>
        <c:auto val="1"/>
        <c:lblOffset val="100"/>
        <c:baseTimeUnit val="years"/>
      </c:dateAx>
      <c:valAx>
        <c:axId val="31487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7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90.38</c:v>
                </c:pt>
                <c:pt idx="1">
                  <c:v>91.04</c:v>
                </c:pt>
                <c:pt idx="2">
                  <c:v>91.94</c:v>
                </c:pt>
                <c:pt idx="3">
                  <c:v>92.14</c:v>
                </c:pt>
                <c:pt idx="4">
                  <c:v>92.4</c:v>
                </c:pt>
              </c:numCache>
            </c:numRef>
          </c:val>
          <c:extLst xmlns:c16r2="http://schemas.microsoft.com/office/drawing/2015/06/chart">
            <c:ext xmlns:c16="http://schemas.microsoft.com/office/drawing/2014/chart" uri="{C3380CC4-5D6E-409C-BE32-E72D297353CC}">
              <c16:uniqueId val="{00000000-3EC7-4E77-BA97-75B452106BA9}"/>
            </c:ext>
          </c:extLst>
        </c:ser>
        <c:dLbls>
          <c:showLegendKey val="0"/>
          <c:showVal val="0"/>
          <c:showCatName val="0"/>
          <c:showSerName val="0"/>
          <c:showPercent val="0"/>
          <c:showBubbleSize val="0"/>
        </c:dLbls>
        <c:gapWidth val="150"/>
        <c:axId val="314878096"/>
        <c:axId val="31487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xmlns:c16r2="http://schemas.microsoft.com/office/drawing/2015/06/chart">
            <c:ext xmlns:c16="http://schemas.microsoft.com/office/drawing/2014/chart" uri="{C3380CC4-5D6E-409C-BE32-E72D297353CC}">
              <c16:uniqueId val="{00000001-3EC7-4E77-BA97-75B452106BA9}"/>
            </c:ext>
          </c:extLst>
        </c:ser>
        <c:dLbls>
          <c:showLegendKey val="0"/>
          <c:showVal val="0"/>
          <c:showCatName val="0"/>
          <c:showSerName val="0"/>
          <c:showPercent val="0"/>
          <c:showBubbleSize val="0"/>
        </c:dLbls>
        <c:marker val="1"/>
        <c:smooth val="0"/>
        <c:axId val="314878096"/>
        <c:axId val="314871432"/>
      </c:lineChart>
      <c:dateAx>
        <c:axId val="314878096"/>
        <c:scaling>
          <c:orientation val="minMax"/>
        </c:scaling>
        <c:delete val="1"/>
        <c:axPos val="b"/>
        <c:numFmt formatCode="&quot;H&quot;yy" sourceLinked="1"/>
        <c:majorTickMark val="none"/>
        <c:minorTickMark val="none"/>
        <c:tickLblPos val="none"/>
        <c:crossAx val="314871432"/>
        <c:crosses val="autoZero"/>
        <c:auto val="1"/>
        <c:lblOffset val="100"/>
        <c:baseTimeUnit val="years"/>
      </c:dateAx>
      <c:valAx>
        <c:axId val="31487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7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85.3</c:v>
                </c:pt>
                <c:pt idx="1">
                  <c:v>81.77</c:v>
                </c:pt>
                <c:pt idx="2">
                  <c:v>78.61</c:v>
                </c:pt>
                <c:pt idx="3">
                  <c:v>77.81</c:v>
                </c:pt>
                <c:pt idx="4">
                  <c:v>78.97</c:v>
                </c:pt>
              </c:numCache>
            </c:numRef>
          </c:val>
          <c:extLst xmlns:c16r2="http://schemas.microsoft.com/office/drawing/2015/06/chart">
            <c:ext xmlns:c16="http://schemas.microsoft.com/office/drawing/2014/chart" uri="{C3380CC4-5D6E-409C-BE32-E72D297353CC}">
              <c16:uniqueId val="{00000000-8E4B-4CC9-8A87-62A161FA3ABC}"/>
            </c:ext>
          </c:extLst>
        </c:ser>
        <c:dLbls>
          <c:showLegendKey val="0"/>
          <c:showVal val="0"/>
          <c:showCatName val="0"/>
          <c:showSerName val="0"/>
          <c:showPercent val="0"/>
          <c:showBubbleSize val="0"/>
        </c:dLbls>
        <c:gapWidth val="150"/>
        <c:axId val="189611672"/>
        <c:axId val="31455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4B-4CC9-8A87-62A161FA3ABC}"/>
            </c:ext>
          </c:extLst>
        </c:ser>
        <c:dLbls>
          <c:showLegendKey val="0"/>
          <c:showVal val="0"/>
          <c:showCatName val="0"/>
          <c:showSerName val="0"/>
          <c:showPercent val="0"/>
          <c:showBubbleSize val="0"/>
        </c:dLbls>
        <c:marker val="1"/>
        <c:smooth val="0"/>
        <c:axId val="189611672"/>
        <c:axId val="314552216"/>
      </c:lineChart>
      <c:dateAx>
        <c:axId val="189611672"/>
        <c:scaling>
          <c:orientation val="minMax"/>
        </c:scaling>
        <c:delete val="1"/>
        <c:axPos val="b"/>
        <c:numFmt formatCode="&quot;H&quot;yy" sourceLinked="1"/>
        <c:majorTickMark val="none"/>
        <c:minorTickMark val="none"/>
        <c:tickLblPos val="none"/>
        <c:crossAx val="314552216"/>
        <c:crosses val="autoZero"/>
        <c:auto val="1"/>
        <c:lblOffset val="100"/>
        <c:baseTimeUnit val="years"/>
      </c:dateAx>
      <c:valAx>
        <c:axId val="31455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1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E0-4F8D-9104-AA6196D93098}"/>
            </c:ext>
          </c:extLst>
        </c:ser>
        <c:dLbls>
          <c:showLegendKey val="0"/>
          <c:showVal val="0"/>
          <c:showCatName val="0"/>
          <c:showSerName val="0"/>
          <c:showPercent val="0"/>
          <c:showBubbleSize val="0"/>
        </c:dLbls>
        <c:gapWidth val="150"/>
        <c:axId val="314552608"/>
        <c:axId val="31455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E0-4F8D-9104-AA6196D93098}"/>
            </c:ext>
          </c:extLst>
        </c:ser>
        <c:dLbls>
          <c:showLegendKey val="0"/>
          <c:showVal val="0"/>
          <c:showCatName val="0"/>
          <c:showSerName val="0"/>
          <c:showPercent val="0"/>
          <c:showBubbleSize val="0"/>
        </c:dLbls>
        <c:marker val="1"/>
        <c:smooth val="0"/>
        <c:axId val="314552608"/>
        <c:axId val="314554960"/>
      </c:lineChart>
      <c:dateAx>
        <c:axId val="314552608"/>
        <c:scaling>
          <c:orientation val="minMax"/>
        </c:scaling>
        <c:delete val="1"/>
        <c:axPos val="b"/>
        <c:numFmt formatCode="&quot;H&quot;yy" sourceLinked="1"/>
        <c:majorTickMark val="none"/>
        <c:minorTickMark val="none"/>
        <c:tickLblPos val="none"/>
        <c:crossAx val="314554960"/>
        <c:crosses val="autoZero"/>
        <c:auto val="1"/>
        <c:lblOffset val="100"/>
        <c:baseTimeUnit val="years"/>
      </c:dateAx>
      <c:valAx>
        <c:axId val="3145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08-48AC-9E02-B3214FBDD903}"/>
            </c:ext>
          </c:extLst>
        </c:ser>
        <c:dLbls>
          <c:showLegendKey val="0"/>
          <c:showVal val="0"/>
          <c:showCatName val="0"/>
          <c:showSerName val="0"/>
          <c:showPercent val="0"/>
          <c:showBubbleSize val="0"/>
        </c:dLbls>
        <c:gapWidth val="150"/>
        <c:axId val="314556136"/>
        <c:axId val="31455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08-48AC-9E02-B3214FBDD903}"/>
            </c:ext>
          </c:extLst>
        </c:ser>
        <c:dLbls>
          <c:showLegendKey val="0"/>
          <c:showVal val="0"/>
          <c:showCatName val="0"/>
          <c:showSerName val="0"/>
          <c:showPercent val="0"/>
          <c:showBubbleSize val="0"/>
        </c:dLbls>
        <c:marker val="1"/>
        <c:smooth val="0"/>
        <c:axId val="314556136"/>
        <c:axId val="314553784"/>
      </c:lineChart>
      <c:dateAx>
        <c:axId val="314556136"/>
        <c:scaling>
          <c:orientation val="minMax"/>
        </c:scaling>
        <c:delete val="1"/>
        <c:axPos val="b"/>
        <c:numFmt formatCode="&quot;H&quot;yy" sourceLinked="1"/>
        <c:majorTickMark val="none"/>
        <c:minorTickMark val="none"/>
        <c:tickLblPos val="none"/>
        <c:crossAx val="314553784"/>
        <c:crosses val="autoZero"/>
        <c:auto val="1"/>
        <c:lblOffset val="100"/>
        <c:baseTimeUnit val="years"/>
      </c:dateAx>
      <c:valAx>
        <c:axId val="31455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72-476A-BCA9-746AF44CDBD5}"/>
            </c:ext>
          </c:extLst>
        </c:ser>
        <c:dLbls>
          <c:showLegendKey val="0"/>
          <c:showVal val="0"/>
          <c:showCatName val="0"/>
          <c:showSerName val="0"/>
          <c:showPercent val="0"/>
          <c:showBubbleSize val="0"/>
        </c:dLbls>
        <c:gapWidth val="150"/>
        <c:axId val="314555744"/>
        <c:axId val="31455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72-476A-BCA9-746AF44CDBD5}"/>
            </c:ext>
          </c:extLst>
        </c:ser>
        <c:dLbls>
          <c:showLegendKey val="0"/>
          <c:showVal val="0"/>
          <c:showCatName val="0"/>
          <c:showSerName val="0"/>
          <c:showPercent val="0"/>
          <c:showBubbleSize val="0"/>
        </c:dLbls>
        <c:marker val="1"/>
        <c:smooth val="0"/>
        <c:axId val="314555744"/>
        <c:axId val="314556528"/>
      </c:lineChart>
      <c:dateAx>
        <c:axId val="314555744"/>
        <c:scaling>
          <c:orientation val="minMax"/>
        </c:scaling>
        <c:delete val="1"/>
        <c:axPos val="b"/>
        <c:numFmt formatCode="&quot;H&quot;yy" sourceLinked="1"/>
        <c:majorTickMark val="none"/>
        <c:minorTickMark val="none"/>
        <c:tickLblPos val="none"/>
        <c:crossAx val="314556528"/>
        <c:crosses val="autoZero"/>
        <c:auto val="1"/>
        <c:lblOffset val="100"/>
        <c:baseTimeUnit val="years"/>
      </c:dateAx>
      <c:valAx>
        <c:axId val="3145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B1-49DF-82A2-9C698A6A22A6}"/>
            </c:ext>
          </c:extLst>
        </c:ser>
        <c:dLbls>
          <c:showLegendKey val="0"/>
          <c:showVal val="0"/>
          <c:showCatName val="0"/>
          <c:showSerName val="0"/>
          <c:showPercent val="0"/>
          <c:showBubbleSize val="0"/>
        </c:dLbls>
        <c:gapWidth val="150"/>
        <c:axId val="314556920"/>
        <c:axId val="3145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B1-49DF-82A2-9C698A6A22A6}"/>
            </c:ext>
          </c:extLst>
        </c:ser>
        <c:dLbls>
          <c:showLegendKey val="0"/>
          <c:showVal val="0"/>
          <c:showCatName val="0"/>
          <c:showSerName val="0"/>
          <c:showPercent val="0"/>
          <c:showBubbleSize val="0"/>
        </c:dLbls>
        <c:marker val="1"/>
        <c:smooth val="0"/>
        <c:axId val="314556920"/>
        <c:axId val="314557312"/>
      </c:lineChart>
      <c:dateAx>
        <c:axId val="314556920"/>
        <c:scaling>
          <c:orientation val="minMax"/>
        </c:scaling>
        <c:delete val="1"/>
        <c:axPos val="b"/>
        <c:numFmt formatCode="&quot;H&quot;yy" sourceLinked="1"/>
        <c:majorTickMark val="none"/>
        <c:minorTickMark val="none"/>
        <c:tickLblPos val="none"/>
        <c:crossAx val="314557312"/>
        <c:crosses val="autoZero"/>
        <c:auto val="1"/>
        <c:lblOffset val="100"/>
        <c:baseTimeUnit val="years"/>
      </c:dateAx>
      <c:valAx>
        <c:axId val="3145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866.01</c:v>
                </c:pt>
                <c:pt idx="1">
                  <c:v>828.41</c:v>
                </c:pt>
                <c:pt idx="2">
                  <c:v>756.99</c:v>
                </c:pt>
                <c:pt idx="3">
                  <c:v>715.49</c:v>
                </c:pt>
                <c:pt idx="4">
                  <c:v>660.22</c:v>
                </c:pt>
              </c:numCache>
            </c:numRef>
          </c:val>
          <c:extLst xmlns:c16r2="http://schemas.microsoft.com/office/drawing/2015/06/chart">
            <c:ext xmlns:c16="http://schemas.microsoft.com/office/drawing/2014/chart" uri="{C3380CC4-5D6E-409C-BE32-E72D297353CC}">
              <c16:uniqueId val="{00000000-FE50-41AE-A707-9EC20AF9A32B}"/>
            </c:ext>
          </c:extLst>
        </c:ser>
        <c:dLbls>
          <c:showLegendKey val="0"/>
          <c:showVal val="0"/>
          <c:showCatName val="0"/>
          <c:showSerName val="0"/>
          <c:showPercent val="0"/>
          <c:showBubbleSize val="0"/>
        </c:dLbls>
        <c:gapWidth val="150"/>
        <c:axId val="314551040"/>
        <c:axId val="31487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xmlns:c16r2="http://schemas.microsoft.com/office/drawing/2015/06/chart">
            <c:ext xmlns:c16="http://schemas.microsoft.com/office/drawing/2014/chart" uri="{C3380CC4-5D6E-409C-BE32-E72D297353CC}">
              <c16:uniqueId val="{00000001-FE50-41AE-A707-9EC20AF9A32B}"/>
            </c:ext>
          </c:extLst>
        </c:ser>
        <c:dLbls>
          <c:showLegendKey val="0"/>
          <c:showVal val="0"/>
          <c:showCatName val="0"/>
          <c:showSerName val="0"/>
          <c:showPercent val="0"/>
          <c:showBubbleSize val="0"/>
        </c:dLbls>
        <c:marker val="1"/>
        <c:smooth val="0"/>
        <c:axId val="314551040"/>
        <c:axId val="314875352"/>
      </c:lineChart>
      <c:dateAx>
        <c:axId val="314551040"/>
        <c:scaling>
          <c:orientation val="minMax"/>
        </c:scaling>
        <c:delete val="1"/>
        <c:axPos val="b"/>
        <c:numFmt formatCode="&quot;H&quot;yy" sourceLinked="1"/>
        <c:majorTickMark val="none"/>
        <c:minorTickMark val="none"/>
        <c:tickLblPos val="none"/>
        <c:crossAx val="314875352"/>
        <c:crosses val="autoZero"/>
        <c:auto val="1"/>
        <c:lblOffset val="100"/>
        <c:baseTimeUnit val="years"/>
      </c:dateAx>
      <c:valAx>
        <c:axId val="3148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81.97</c:v>
                </c:pt>
                <c:pt idx="1">
                  <c:v>77.83</c:v>
                </c:pt>
                <c:pt idx="2">
                  <c:v>86.4</c:v>
                </c:pt>
                <c:pt idx="3">
                  <c:v>89.33</c:v>
                </c:pt>
                <c:pt idx="4">
                  <c:v>87.5</c:v>
                </c:pt>
              </c:numCache>
            </c:numRef>
          </c:val>
          <c:extLst xmlns:c16r2="http://schemas.microsoft.com/office/drawing/2015/06/chart">
            <c:ext xmlns:c16="http://schemas.microsoft.com/office/drawing/2014/chart" uri="{C3380CC4-5D6E-409C-BE32-E72D297353CC}">
              <c16:uniqueId val="{00000000-7372-4AE7-A7AE-42B4C57CDB24}"/>
            </c:ext>
          </c:extLst>
        </c:ser>
        <c:dLbls>
          <c:showLegendKey val="0"/>
          <c:showVal val="0"/>
          <c:showCatName val="0"/>
          <c:showSerName val="0"/>
          <c:showPercent val="0"/>
          <c:showBubbleSize val="0"/>
        </c:dLbls>
        <c:gapWidth val="150"/>
        <c:axId val="314873392"/>
        <c:axId val="31487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xmlns:c16r2="http://schemas.microsoft.com/office/drawing/2015/06/chart">
            <c:ext xmlns:c16="http://schemas.microsoft.com/office/drawing/2014/chart" uri="{C3380CC4-5D6E-409C-BE32-E72D297353CC}">
              <c16:uniqueId val="{00000001-7372-4AE7-A7AE-42B4C57CDB24}"/>
            </c:ext>
          </c:extLst>
        </c:ser>
        <c:dLbls>
          <c:showLegendKey val="0"/>
          <c:showVal val="0"/>
          <c:showCatName val="0"/>
          <c:showSerName val="0"/>
          <c:showPercent val="0"/>
          <c:showBubbleSize val="0"/>
        </c:dLbls>
        <c:marker val="1"/>
        <c:smooth val="0"/>
        <c:axId val="314873392"/>
        <c:axId val="314873000"/>
      </c:lineChart>
      <c:dateAx>
        <c:axId val="314873392"/>
        <c:scaling>
          <c:orientation val="minMax"/>
        </c:scaling>
        <c:delete val="1"/>
        <c:axPos val="b"/>
        <c:numFmt formatCode="&quot;H&quot;yy" sourceLinked="1"/>
        <c:majorTickMark val="none"/>
        <c:minorTickMark val="none"/>
        <c:tickLblPos val="none"/>
        <c:crossAx val="314873000"/>
        <c:crosses val="autoZero"/>
        <c:auto val="1"/>
        <c:lblOffset val="100"/>
        <c:baseTimeUnit val="years"/>
      </c:dateAx>
      <c:valAx>
        <c:axId val="31487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239.35</c:v>
                </c:pt>
                <c:pt idx="1">
                  <c:v>251.25</c:v>
                </c:pt>
                <c:pt idx="2">
                  <c:v>229.93</c:v>
                </c:pt>
                <c:pt idx="3">
                  <c:v>223.34</c:v>
                </c:pt>
                <c:pt idx="4">
                  <c:v>231.05</c:v>
                </c:pt>
              </c:numCache>
            </c:numRef>
          </c:val>
          <c:extLst xmlns:c16r2="http://schemas.microsoft.com/office/drawing/2015/06/chart">
            <c:ext xmlns:c16="http://schemas.microsoft.com/office/drawing/2014/chart" uri="{C3380CC4-5D6E-409C-BE32-E72D297353CC}">
              <c16:uniqueId val="{00000000-694E-4FF5-9763-4AA0DDB4F39C}"/>
            </c:ext>
          </c:extLst>
        </c:ser>
        <c:dLbls>
          <c:showLegendKey val="0"/>
          <c:showVal val="0"/>
          <c:showCatName val="0"/>
          <c:showSerName val="0"/>
          <c:showPercent val="0"/>
          <c:showBubbleSize val="0"/>
        </c:dLbls>
        <c:gapWidth val="150"/>
        <c:axId val="314876136"/>
        <c:axId val="31487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xmlns:c16r2="http://schemas.microsoft.com/office/drawing/2015/06/chart">
            <c:ext xmlns:c16="http://schemas.microsoft.com/office/drawing/2014/chart" uri="{C3380CC4-5D6E-409C-BE32-E72D297353CC}">
              <c16:uniqueId val="{00000001-694E-4FF5-9763-4AA0DDB4F39C}"/>
            </c:ext>
          </c:extLst>
        </c:ser>
        <c:dLbls>
          <c:showLegendKey val="0"/>
          <c:showVal val="0"/>
          <c:showCatName val="0"/>
          <c:showSerName val="0"/>
          <c:showPercent val="0"/>
          <c:showBubbleSize val="0"/>
        </c:dLbls>
        <c:marker val="1"/>
        <c:smooth val="0"/>
        <c:axId val="314876136"/>
        <c:axId val="314874960"/>
      </c:lineChart>
      <c:dateAx>
        <c:axId val="314876136"/>
        <c:scaling>
          <c:orientation val="minMax"/>
        </c:scaling>
        <c:delete val="1"/>
        <c:axPos val="b"/>
        <c:numFmt formatCode="&quot;H&quot;yy" sourceLinked="1"/>
        <c:majorTickMark val="none"/>
        <c:minorTickMark val="none"/>
        <c:tickLblPos val="none"/>
        <c:crossAx val="314874960"/>
        <c:crosses val="autoZero"/>
        <c:auto val="1"/>
        <c:lblOffset val="100"/>
        <c:baseTimeUnit val="years"/>
      </c:dateAx>
      <c:valAx>
        <c:axId val="31487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7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中標津町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23392</v>
      </c>
      <c r="AM8" s="51"/>
      <c r="AN8" s="51"/>
      <c r="AO8" s="51"/>
      <c r="AP8" s="51"/>
      <c r="AQ8" s="51"/>
      <c r="AR8" s="51"/>
      <c r="AS8" s="51"/>
      <c r="AT8" s="46">
        <f>データ!T6</f>
        <v>684.87</v>
      </c>
      <c r="AU8" s="46"/>
      <c r="AV8" s="46"/>
      <c r="AW8" s="46"/>
      <c r="AX8" s="46"/>
      <c r="AY8" s="46"/>
      <c r="AZ8" s="46"/>
      <c r="BA8" s="46"/>
      <c r="BB8" s="46">
        <f>データ!U6</f>
        <v>34.159999999999997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82.31</v>
      </c>
      <c r="Q10" s="46"/>
      <c r="R10" s="46"/>
      <c r="S10" s="46"/>
      <c r="T10" s="46"/>
      <c r="U10" s="46"/>
      <c r="V10" s="46"/>
      <c r="W10" s="46">
        <f>データ!Q6</f>
        <v>68.81</v>
      </c>
      <c r="X10" s="46"/>
      <c r="Y10" s="46"/>
      <c r="Z10" s="46"/>
      <c r="AA10" s="46"/>
      <c r="AB10" s="46"/>
      <c r="AC10" s="46"/>
      <c r="AD10" s="51">
        <f>データ!R6</f>
        <v>3806</v>
      </c>
      <c r="AE10" s="51"/>
      <c r="AF10" s="51"/>
      <c r="AG10" s="51"/>
      <c r="AH10" s="51"/>
      <c r="AI10" s="51"/>
      <c r="AJ10" s="51"/>
      <c r="AK10" s="2"/>
      <c r="AL10" s="51">
        <f>データ!V6</f>
        <v>19007</v>
      </c>
      <c r="AM10" s="51"/>
      <c r="AN10" s="51"/>
      <c r="AO10" s="51"/>
      <c r="AP10" s="51"/>
      <c r="AQ10" s="51"/>
      <c r="AR10" s="51"/>
      <c r="AS10" s="51"/>
      <c r="AT10" s="46">
        <f>データ!W6</f>
        <v>7.6</v>
      </c>
      <c r="AU10" s="46"/>
      <c r="AV10" s="46"/>
      <c r="AW10" s="46"/>
      <c r="AX10" s="46"/>
      <c r="AY10" s="46"/>
      <c r="AZ10" s="46"/>
      <c r="BA10" s="46"/>
      <c r="BB10" s="46">
        <f>データ!X6</f>
        <v>2500.92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CNV5wYu5Wf8bETM2n4E6zlTXY8XMUNnFjizsTKq41LzqsYBPXUb2ypPmS0iRFkYQJH3HLmT09jfuKQhbG4Xddg==" saltValue="Mw3Ot5zo+D3IVuxBfGLV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16926</v>
      </c>
      <c r="D6" s="33">
        <f t="shared" si="3"/>
        <v>47</v>
      </c>
      <c r="E6" s="33">
        <f t="shared" si="3"/>
        <v>17</v>
      </c>
      <c r="F6" s="33">
        <f t="shared" si="3"/>
        <v>1</v>
      </c>
      <c r="G6" s="33">
        <f t="shared" si="3"/>
        <v>0</v>
      </c>
      <c r="H6" s="33" t="str">
        <f t="shared" si="3"/>
        <v>北海道　中標津町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82.31</v>
      </c>
      <c r="Q6" s="34">
        <f t="shared" si="3"/>
        <v>68.81</v>
      </c>
      <c r="R6" s="34">
        <f t="shared" si="3"/>
        <v>3806</v>
      </c>
      <c r="S6" s="34">
        <f t="shared" si="3"/>
        <v>23392</v>
      </c>
      <c r="T6" s="34">
        <f t="shared" si="3"/>
        <v>684.87</v>
      </c>
      <c r="U6" s="34">
        <f t="shared" si="3"/>
        <v>34.159999999999997</v>
      </c>
      <c r="V6" s="34">
        <f t="shared" si="3"/>
        <v>19007</v>
      </c>
      <c r="W6" s="34">
        <f t="shared" si="3"/>
        <v>7.6</v>
      </c>
      <c r="X6" s="34">
        <f t="shared" si="3"/>
        <v>2500.92</v>
      </c>
      <c r="Y6" s="35">
        <f>IF(Y7="",NA(),Y7)</f>
        <v>85.3</v>
      </c>
      <c r="Z6" s="35">
        <f t="shared" ref="Z6:AH6" si="4">IF(Z7="",NA(),Z7)</f>
        <v>81.77</v>
      </c>
      <c r="AA6" s="35">
        <f t="shared" si="4"/>
        <v>78.61</v>
      </c>
      <c r="AB6" s="35">
        <f t="shared" si="4"/>
        <v>77.81</v>
      </c>
      <c r="AC6" s="35">
        <f t="shared" si="4"/>
        <v>78.97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866.01</v>
      </c>
      <c r="BG6" s="35">
        <f t="shared" ref="BG6:BO6" si="7">IF(BG7="",NA(),BG7)</f>
        <v>828.41</v>
      </c>
      <c r="BH6" s="35">
        <f t="shared" si="7"/>
        <v>756.99</v>
      </c>
      <c r="BI6" s="35">
        <f t="shared" si="7"/>
        <v>715.49</v>
      </c>
      <c r="BJ6" s="35">
        <f t="shared" si="7"/>
        <v>660.22</v>
      </c>
      <c r="BK6" s="35">
        <f t="shared" si="7"/>
        <v>862.87</v>
      </c>
      <c r="BL6" s="35">
        <f t="shared" si="7"/>
        <v>716.96</v>
      </c>
      <c r="BM6" s="35">
        <f t="shared" si="7"/>
        <v>799.11</v>
      </c>
      <c r="BN6" s="35">
        <f t="shared" si="7"/>
        <v>768.62</v>
      </c>
      <c r="BO6" s="35">
        <f t="shared" si="7"/>
        <v>789.44</v>
      </c>
      <c r="BP6" s="34" t="str">
        <f>IF(BP7="","",IF(BP7="-","【-】","【"&amp;SUBSTITUTE(TEXT(BP7,"#,##0.00"),"-","△")&amp;"】"))</f>
        <v>【682.51】</v>
      </c>
      <c r="BQ6" s="35">
        <f>IF(BQ7="",NA(),BQ7)</f>
        <v>81.97</v>
      </c>
      <c r="BR6" s="35">
        <f t="shared" ref="BR6:BZ6" si="8">IF(BR7="",NA(),BR7)</f>
        <v>77.83</v>
      </c>
      <c r="BS6" s="35">
        <f t="shared" si="8"/>
        <v>86.4</v>
      </c>
      <c r="BT6" s="35">
        <f t="shared" si="8"/>
        <v>89.33</v>
      </c>
      <c r="BU6" s="35">
        <f t="shared" si="8"/>
        <v>87.5</v>
      </c>
      <c r="BV6" s="35">
        <f t="shared" si="8"/>
        <v>85.39</v>
      </c>
      <c r="BW6" s="35">
        <f t="shared" si="8"/>
        <v>88.09</v>
      </c>
      <c r="BX6" s="35">
        <f t="shared" si="8"/>
        <v>87.69</v>
      </c>
      <c r="BY6" s="35">
        <f t="shared" si="8"/>
        <v>88.06</v>
      </c>
      <c r="BZ6" s="35">
        <f t="shared" si="8"/>
        <v>87.29</v>
      </c>
      <c r="CA6" s="34" t="str">
        <f>IF(CA7="","",IF(CA7="-","【-】","【"&amp;SUBSTITUTE(TEXT(CA7,"#,##0.00"),"-","△")&amp;"】"))</f>
        <v>【100.34】</v>
      </c>
      <c r="CB6" s="35">
        <f>IF(CB7="",NA(),CB7)</f>
        <v>239.35</v>
      </c>
      <c r="CC6" s="35">
        <f t="shared" ref="CC6:CK6" si="9">IF(CC7="",NA(),CC7)</f>
        <v>251.25</v>
      </c>
      <c r="CD6" s="35">
        <f t="shared" si="9"/>
        <v>229.93</v>
      </c>
      <c r="CE6" s="35">
        <f t="shared" si="9"/>
        <v>223.34</v>
      </c>
      <c r="CF6" s="35">
        <f t="shared" si="9"/>
        <v>231.05</v>
      </c>
      <c r="CG6" s="35">
        <f t="shared" si="9"/>
        <v>188.79</v>
      </c>
      <c r="CH6" s="35">
        <f t="shared" si="9"/>
        <v>181.8</v>
      </c>
      <c r="CI6" s="35">
        <f t="shared" si="9"/>
        <v>180.07</v>
      </c>
      <c r="CJ6" s="35">
        <f t="shared" si="9"/>
        <v>179.32</v>
      </c>
      <c r="CK6" s="35">
        <f t="shared" si="9"/>
        <v>176.67</v>
      </c>
      <c r="CL6" s="34" t="str">
        <f>IF(CL7="","",IF(CL7="-","【-】","【"&amp;SUBSTITUTE(TEXT(CL7,"#,##0.00"),"-","△")&amp;"】"))</f>
        <v>【136.15】</v>
      </c>
      <c r="CM6" s="35">
        <f>IF(CM7="",NA(),CM7)</f>
        <v>60.55</v>
      </c>
      <c r="CN6" s="35">
        <f t="shared" ref="CN6:CV6" si="10">IF(CN7="",NA(),CN7)</f>
        <v>63.06</v>
      </c>
      <c r="CO6" s="35">
        <f t="shared" si="10"/>
        <v>56.56</v>
      </c>
      <c r="CP6" s="35">
        <f t="shared" si="10"/>
        <v>56.72</v>
      </c>
      <c r="CQ6" s="35">
        <f t="shared" si="10"/>
        <v>50.53</v>
      </c>
      <c r="CR6" s="35">
        <f t="shared" si="10"/>
        <v>59.4</v>
      </c>
      <c r="CS6" s="35">
        <f t="shared" si="10"/>
        <v>59.35</v>
      </c>
      <c r="CT6" s="35">
        <f t="shared" si="10"/>
        <v>58.4</v>
      </c>
      <c r="CU6" s="35">
        <f t="shared" si="10"/>
        <v>58</v>
      </c>
      <c r="CV6" s="35">
        <f t="shared" si="10"/>
        <v>57.42</v>
      </c>
      <c r="CW6" s="34" t="str">
        <f>IF(CW7="","",IF(CW7="-","【-】","【"&amp;SUBSTITUTE(TEXT(CW7,"#,##0.00"),"-","△")&amp;"】"))</f>
        <v>【59.64】</v>
      </c>
      <c r="CX6" s="35">
        <f>IF(CX7="",NA(),CX7)</f>
        <v>90.38</v>
      </c>
      <c r="CY6" s="35">
        <f t="shared" ref="CY6:DG6" si="11">IF(CY7="",NA(),CY7)</f>
        <v>91.04</v>
      </c>
      <c r="CZ6" s="35">
        <f t="shared" si="11"/>
        <v>91.94</v>
      </c>
      <c r="DA6" s="35">
        <f t="shared" si="11"/>
        <v>92.14</v>
      </c>
      <c r="DB6" s="35">
        <f t="shared" si="11"/>
        <v>92.4</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0.71</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16926</v>
      </c>
      <c r="D7" s="37">
        <v>47</v>
      </c>
      <c r="E7" s="37">
        <v>17</v>
      </c>
      <c r="F7" s="37">
        <v>1</v>
      </c>
      <c r="G7" s="37">
        <v>0</v>
      </c>
      <c r="H7" s="37" t="s">
        <v>98</v>
      </c>
      <c r="I7" s="37" t="s">
        <v>99</v>
      </c>
      <c r="J7" s="37" t="s">
        <v>100</v>
      </c>
      <c r="K7" s="37" t="s">
        <v>101</v>
      </c>
      <c r="L7" s="37" t="s">
        <v>102</v>
      </c>
      <c r="M7" s="37" t="s">
        <v>103</v>
      </c>
      <c r="N7" s="38" t="s">
        <v>104</v>
      </c>
      <c r="O7" s="38" t="s">
        <v>105</v>
      </c>
      <c r="P7" s="38">
        <v>82.31</v>
      </c>
      <c r="Q7" s="38">
        <v>68.81</v>
      </c>
      <c r="R7" s="38">
        <v>3806</v>
      </c>
      <c r="S7" s="38">
        <v>23392</v>
      </c>
      <c r="T7" s="38">
        <v>684.87</v>
      </c>
      <c r="U7" s="38">
        <v>34.159999999999997</v>
      </c>
      <c r="V7" s="38">
        <v>19007</v>
      </c>
      <c r="W7" s="38">
        <v>7.6</v>
      </c>
      <c r="X7" s="38">
        <v>2500.92</v>
      </c>
      <c r="Y7" s="38">
        <v>85.3</v>
      </c>
      <c r="Z7" s="38">
        <v>81.77</v>
      </c>
      <c r="AA7" s="38">
        <v>78.61</v>
      </c>
      <c r="AB7" s="38">
        <v>77.81</v>
      </c>
      <c r="AC7" s="38">
        <v>78.97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866.01</v>
      </c>
      <c r="BG7" s="38">
        <v>828.41</v>
      </c>
      <c r="BH7" s="38">
        <v>756.99</v>
      </c>
      <c r="BI7" s="38">
        <v>715.49</v>
      </c>
      <c r="BJ7" s="38">
        <v>660.22</v>
      </c>
      <c r="BK7" s="38">
        <v>862.87</v>
      </c>
      <c r="BL7" s="38">
        <v>716.96</v>
      </c>
      <c r="BM7" s="38">
        <v>799.11</v>
      </c>
      <c r="BN7" s="38">
        <v>768.62</v>
      </c>
      <c r="BO7" s="38">
        <v>789.44</v>
      </c>
      <c r="BP7" s="38">
        <v>682.51</v>
      </c>
      <c r="BQ7" s="38">
        <v>81.97</v>
      </c>
      <c r="BR7" s="38">
        <v>77.83</v>
      </c>
      <c r="BS7" s="38">
        <v>86.4</v>
      </c>
      <c r="BT7" s="38">
        <v>89.33</v>
      </c>
      <c r="BU7" s="38">
        <v>87.5</v>
      </c>
      <c r="BV7" s="38">
        <v>85.39</v>
      </c>
      <c r="BW7" s="38">
        <v>88.09</v>
      </c>
      <c r="BX7" s="38">
        <v>87.69</v>
      </c>
      <c r="BY7" s="38">
        <v>88.06</v>
      </c>
      <c r="BZ7" s="38">
        <v>87.29</v>
      </c>
      <c r="CA7" s="38">
        <v>100.34</v>
      </c>
      <c r="CB7" s="38">
        <v>239.35</v>
      </c>
      <c r="CC7" s="38">
        <v>251.25</v>
      </c>
      <c r="CD7" s="38">
        <v>229.93</v>
      </c>
      <c r="CE7" s="38">
        <v>223.34</v>
      </c>
      <c r="CF7" s="38">
        <v>231.05</v>
      </c>
      <c r="CG7" s="38">
        <v>188.79</v>
      </c>
      <c r="CH7" s="38">
        <v>181.8</v>
      </c>
      <c r="CI7" s="38">
        <v>180.07</v>
      </c>
      <c r="CJ7" s="38">
        <v>179.32</v>
      </c>
      <c r="CK7" s="38">
        <v>176.67</v>
      </c>
      <c r="CL7" s="38">
        <v>136.15</v>
      </c>
      <c r="CM7" s="38">
        <v>60.55</v>
      </c>
      <c r="CN7" s="38">
        <v>63.06</v>
      </c>
      <c r="CO7" s="38">
        <v>56.56</v>
      </c>
      <c r="CP7" s="38">
        <v>56.72</v>
      </c>
      <c r="CQ7" s="38">
        <v>50.53</v>
      </c>
      <c r="CR7" s="38">
        <v>59.4</v>
      </c>
      <c r="CS7" s="38">
        <v>59.35</v>
      </c>
      <c r="CT7" s="38">
        <v>58.4</v>
      </c>
      <c r="CU7" s="38">
        <v>58</v>
      </c>
      <c r="CV7" s="38">
        <v>57.42</v>
      </c>
      <c r="CW7" s="38">
        <v>59.64</v>
      </c>
      <c r="CX7" s="38">
        <v>90.38</v>
      </c>
      <c r="CY7" s="38">
        <v>91.04</v>
      </c>
      <c r="CZ7" s="38">
        <v>91.94</v>
      </c>
      <c r="DA7" s="38">
        <v>92.14</v>
      </c>
      <c r="DB7" s="38">
        <v>92.4</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0.71</v>
      </c>
      <c r="EF7" s="38">
        <v>0</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中山　康太</cp:lastModifiedBy>
  <cp:lastPrinted>2021-01-19T23:49:20Z</cp:lastPrinted>
  <dcterms:created xsi:type="dcterms:W3CDTF">2020-12-04T02:42:02Z</dcterms:created>
  <dcterms:modified xsi:type="dcterms:W3CDTF">2021-01-19T23:51:54Z</dcterms:modified>
  <cp:category/>
</cp:coreProperties>
</file>