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係・振興局　報告・通知等\H31（R1）\R2.1.24 【依頼130〆】公営企業に係る経営比較分析表（平成30年度決算）の分析等について\R2.1.30　町→局\"/>
    </mc:Choice>
  </mc:AlternateContent>
  <workbookProtection workbookAlgorithmName="SHA-512" workbookHashValue="vn1aAku9jr04lpVPkgPMLOcT3l5JFKfWj83zj9sjlVM7jO/MgaJBn0Iigp6fcZLILYX6IewHkOM9P6yphAz0kA==" workbookSaltValue="PhfBFze+0JxrvyLf7Di3F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<sst xmlns="http://schemas.openxmlformats.org/spreadsheetml/2006/main" count="220" uniqueCount="108">
  <si>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</si>
  <si>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</si>
  <si>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</si>
  <si>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</si>
  <si>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</si>
  <si>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</si>
  <si>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</si>
  <si>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</si>
  <si>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</si>
  <si>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</si>
  <si>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</si>
  <si>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</si>
  <si>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</si>
  <si>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</si>
  <si>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</si>
  <si>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</si>
  <si>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</si>
  <si>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</si>
  <si>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</si>
  <si>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</si>
  <si>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</si>
  <si>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</si>
  <si>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</si>
  <si>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</si>
  <si>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</si>
  <si>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</si>
  <si>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</si>
  <si>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</si>
  <si>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</si>
  <si>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</si>
  <si>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</si>
  <si>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</si>
  <si>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</si>
  <si>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</si>
  <si>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</si>
  <si>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</si>
  <si>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</si>
  <si>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</si>
  <si>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</si>
  <si>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</si>
  <si>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</si>
  <si>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</si>
  <si>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</si>
  <si>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</si>
  <si>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</si>
  <si>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</si>
  <si>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</si>
  <si>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</si>
  <si>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</si>
  <si>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</si>
  <si>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</si>
  <si>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</si>
  <si>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</si>
  <si>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</si>
  <si>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</si>
  <si>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</si>
  <si>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</si>
  <si>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</si>
  <si>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</si>
  <si>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</si>
  <si>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</si>
  <si>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</si>
  <si>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</si>
  <si>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</si>
  <si>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</si>
  <si>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</si>
  <si>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</si>
  <si>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</si>
  <si>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</si>
  <si>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</si>
  <si>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</si>
  <si>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</si>
  <si>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</si>
  <si>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</si>
  <si>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</si>
  <si>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</si>
  <si>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</si>
  <si>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</si>
  <si>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</si>
  <si>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</si>
  <si>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</si>
  <si>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</si>
  <si>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</si>
  <si>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</si>
  <si>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</si>
  <si>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</si>
  <si>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</si>
  <si>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</si>
  <si>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</si>
  <si>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</si>
  <si>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</si>
  <si>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</si>
  <si>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</si>
  <si>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</si>
  <si>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</si>
  <si>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</si>
  <si>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</si>
  <si>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</si>
  <si>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</si>
  <si>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</si>
  <si>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</si>
  <si>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</si>
  <si>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</si>
  <si>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</si>
  <si>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</si>
  <si>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平成26年度に策定した中標津町水道ビジョンに基づき経営を行っている。
　各指標の結果は、11項目中8項目が類似団体より良い数値となっており、経営状況は比較的良好だと言える。また、残り3項目の数値についても、類似団体との差は小さい。
　しかし、人口減少とともに給水収益が減少していくことから、今後は厳しい経営状況になることが見込まれる。また、高度経済成長期に整備された大量の施設等が更新時期を迎えることなど、課題が山積しており、各指標の数値は悪くなっていくことが見込まれる。
　今後の水道事業の経営においては、各指標の数値維持が重要である。</t>
    <rPh sb="1" eb="3">
      <t>ヘイセイ</t>
    </rPh>
    <rPh sb="5" eb="7">
      <t>ネンド</t>
    </rPh>
    <rPh sb="8" eb="10">
      <t>サクテイ</t>
    </rPh>
    <rPh sb="12" eb="16">
      <t>ナカシベツチョウ</t>
    </rPh>
    <rPh sb="16" eb="18">
      <t>スイドウ</t>
    </rPh>
    <rPh sb="23" eb="24">
      <t>モト</t>
    </rPh>
    <rPh sb="26" eb="28">
      <t>ケイエイ</t>
    </rPh>
    <rPh sb="29" eb="30">
      <t>オコナ</t>
    </rPh>
    <rPh sb="37" eb="40">
      <t>カクシヒョウ</t>
    </rPh>
    <rPh sb="41" eb="43">
      <t>ケッカ</t>
    </rPh>
    <rPh sb="71" eb="73">
      <t>ケイエイ</t>
    </rPh>
    <rPh sb="73" eb="75">
      <t>ジョウキョウ</t>
    </rPh>
    <rPh sb="76" eb="79">
      <t>ヒカクテキ</t>
    </rPh>
    <rPh sb="79" eb="81">
      <t>リョウコウ</t>
    </rPh>
    <rPh sb="83" eb="84">
      <t>イ</t>
    </rPh>
    <rPh sb="90" eb="91">
      <t>ノコ</t>
    </rPh>
    <rPh sb="93" eb="95">
      <t>コウモク</t>
    </rPh>
    <rPh sb="96" eb="98">
      <t>スウチ</t>
    </rPh>
    <rPh sb="122" eb="124">
      <t>ジンコウ</t>
    </rPh>
    <rPh sb="124" eb="126">
      <t>ゲンショウ</t>
    </rPh>
    <rPh sb="130" eb="132">
      <t>キュウスイ</t>
    </rPh>
    <rPh sb="132" eb="134">
      <t>シュウエキ</t>
    </rPh>
    <rPh sb="135" eb="137">
      <t>ゲンショウ</t>
    </rPh>
    <rPh sb="146" eb="148">
      <t>コンゴ</t>
    </rPh>
    <rPh sb="149" eb="150">
      <t>キビ</t>
    </rPh>
    <rPh sb="152" eb="154">
      <t>ケイエイ</t>
    </rPh>
    <rPh sb="154" eb="156">
      <t>ジョウキョウ</t>
    </rPh>
    <rPh sb="162" eb="164">
      <t>ミコ</t>
    </rPh>
    <rPh sb="171" eb="173">
      <t>コウド</t>
    </rPh>
    <rPh sb="173" eb="175">
      <t>ケイザイ</t>
    </rPh>
    <rPh sb="175" eb="178">
      <t>セイチョウキ</t>
    </rPh>
    <rPh sb="179" eb="181">
      <t>セイビ</t>
    </rPh>
    <rPh sb="184" eb="186">
      <t>タイリョウ</t>
    </rPh>
    <rPh sb="187" eb="189">
      <t>シセツ</t>
    </rPh>
    <rPh sb="189" eb="190">
      <t>トウ</t>
    </rPh>
    <rPh sb="191" eb="193">
      <t>コウシン</t>
    </rPh>
    <rPh sb="193" eb="195">
      <t>ジキ</t>
    </rPh>
    <rPh sb="196" eb="197">
      <t>ムカ</t>
    </rPh>
    <rPh sb="214" eb="215">
      <t>カク</t>
    </rPh>
    <rPh sb="215" eb="217">
      <t>シヒョウ</t>
    </rPh>
    <rPh sb="218" eb="220">
      <t>スウチ</t>
    </rPh>
    <rPh sb="221" eb="222">
      <t>ワル</t>
    </rPh>
    <rPh sb="231" eb="233">
      <t>ミコ</t>
    </rPh>
    <rPh sb="239" eb="241">
      <t>コンゴ</t>
    </rPh>
    <rPh sb="242" eb="244">
      <t>スイドウ</t>
    </rPh>
    <rPh sb="244" eb="246">
      <t>ジギョウ</t>
    </rPh>
    <rPh sb="247" eb="249">
      <t>ケイエイ</t>
    </rPh>
    <rPh sb="255" eb="256">
      <t>カク</t>
    </rPh>
    <rPh sb="256" eb="258">
      <t>シヒョウ</t>
    </rPh>
    <rPh sb="259" eb="261">
      <t>スウチ</t>
    </rPh>
    <rPh sb="261" eb="263">
      <t>イジ</t>
    </rPh>
    <rPh sb="264" eb="266">
      <t>ジュウヨウ</t>
    </rPh>
    <phoneticPr fontId="4"/>
  </si>
  <si>
    <t>①経常収支比率は100％以上であるが、近年、建設改良費の増加により減価償却費が年々増加しており、近く100％を下回ることが予想される。100％を下回らないような投資計画が必要。
②累積欠損金は発生していない
③流動比率は100％を上回っており、債務に対して支払能力があるといえる。
④平成30年度は、企業債残高の圧縮のため、企業債借入を一部の事業のみとし、その他の事業については内部留保資金を活用した。これにより企業債残高対給水収益比率は類似団体平均値との差で前年比△9.85％改善された。
⑤料金回収率は100％を上回っており、給水に係る費用を給水収益で賄えていると言える。
⑥給水原価は類似団体及び全国平均値を上回っており、投資の効率化や維持管理費の削減に取り組む必要がある。
⑦施設利用率については、類似団体及び全国平均値を上回っており適切に利用できていると言える。
⑧有収率の改善のため、令和元年度から漏水調査を専門業者へ委託し、適宜漏水箇所の修繕を行っている。調査は全区域を対象に、3か年で実施する計画。今後も改善が期待できる。</t>
    <rPh sb="1" eb="3">
      <t>ケイジョウ</t>
    </rPh>
    <rPh sb="3" eb="5">
      <t>シュウシ</t>
    </rPh>
    <rPh sb="5" eb="7">
      <t>ヒリツ</t>
    </rPh>
    <rPh sb="12" eb="14">
      <t>イジョウ</t>
    </rPh>
    <rPh sb="19" eb="21">
      <t>キンネン</t>
    </rPh>
    <rPh sb="22" eb="24">
      <t>ケンセツ</t>
    </rPh>
    <rPh sb="24" eb="26">
      <t>カイリョウ</t>
    </rPh>
    <rPh sb="26" eb="27">
      <t>ヒ</t>
    </rPh>
    <rPh sb="28" eb="30">
      <t>ゾウカ</t>
    </rPh>
    <rPh sb="33" eb="35">
      <t>ゲンカ</t>
    </rPh>
    <rPh sb="35" eb="37">
      <t>ショウキャク</t>
    </rPh>
    <rPh sb="37" eb="38">
      <t>ヒ</t>
    </rPh>
    <rPh sb="39" eb="41">
      <t>ネンネン</t>
    </rPh>
    <rPh sb="41" eb="43">
      <t>ゾウカ</t>
    </rPh>
    <rPh sb="48" eb="49">
      <t>チカ</t>
    </rPh>
    <rPh sb="55" eb="57">
      <t>シタマワ</t>
    </rPh>
    <rPh sb="61" eb="63">
      <t>ヨソウ</t>
    </rPh>
    <rPh sb="80" eb="82">
      <t>トウシ</t>
    </rPh>
    <rPh sb="91" eb="93">
      <t>ルイセキ</t>
    </rPh>
    <rPh sb="93" eb="95">
      <t>ケッソン</t>
    </rPh>
    <rPh sb="95" eb="96">
      <t>キン</t>
    </rPh>
    <rPh sb="97" eb="99">
      <t>ハッセイ</t>
    </rPh>
    <rPh sb="107" eb="109">
      <t>リュウドウ</t>
    </rPh>
    <rPh sb="109" eb="111">
      <t>ヒリツ</t>
    </rPh>
    <rPh sb="117" eb="119">
      <t>ウワマワ</t>
    </rPh>
    <rPh sb="124" eb="126">
      <t>サイム</t>
    </rPh>
    <rPh sb="127" eb="128">
      <t>タイ</t>
    </rPh>
    <rPh sb="130" eb="132">
      <t>シハラ</t>
    </rPh>
    <rPh sb="132" eb="134">
      <t>ノウリョク</t>
    </rPh>
    <rPh sb="145" eb="147">
      <t>ヘイセイ</t>
    </rPh>
    <rPh sb="149" eb="151">
      <t>ネンド</t>
    </rPh>
    <rPh sb="165" eb="167">
      <t>キギョウ</t>
    </rPh>
    <rPh sb="167" eb="168">
      <t>サイ</t>
    </rPh>
    <rPh sb="168" eb="170">
      <t>カリイレ</t>
    </rPh>
    <rPh sb="171" eb="173">
      <t>イチブ</t>
    </rPh>
    <rPh sb="174" eb="176">
      <t>ジギョウ</t>
    </rPh>
    <rPh sb="183" eb="184">
      <t>ホカ</t>
    </rPh>
    <rPh sb="185" eb="187">
      <t>ジギョウ</t>
    </rPh>
    <rPh sb="192" eb="194">
      <t>ナイブ</t>
    </rPh>
    <rPh sb="194" eb="196">
      <t>リュウホ</t>
    </rPh>
    <rPh sb="196" eb="198">
      <t>シキン</t>
    </rPh>
    <rPh sb="199" eb="201">
      <t>カツヨウ</t>
    </rPh>
    <rPh sb="222" eb="224">
      <t>ルイジ</t>
    </rPh>
    <rPh sb="224" eb="226">
      <t>ダンタイ</t>
    </rPh>
    <rPh sb="226" eb="229">
      <t>ヘイキンチ</t>
    </rPh>
    <rPh sb="231" eb="232">
      <t>サ</t>
    </rPh>
    <rPh sb="233" eb="236">
      <t>ゼンネンヒ</t>
    </rPh>
    <rPh sb="242" eb="244">
      <t>カイゼン</t>
    </rPh>
    <rPh sb="251" eb="253">
      <t>リョウキン</t>
    </rPh>
    <rPh sb="253" eb="255">
      <t>カイシュウ</t>
    </rPh>
    <rPh sb="255" eb="256">
      <t>リツ</t>
    </rPh>
    <rPh sb="262" eb="264">
      <t>ウワマワ</t>
    </rPh>
    <rPh sb="269" eb="271">
      <t>キュウスイ</t>
    </rPh>
    <rPh sb="272" eb="273">
      <t>カカ</t>
    </rPh>
    <rPh sb="274" eb="276">
      <t>ヒヨウ</t>
    </rPh>
    <rPh sb="277" eb="279">
      <t>キュウスイ</t>
    </rPh>
    <rPh sb="279" eb="281">
      <t>シュウエキ</t>
    </rPh>
    <rPh sb="282" eb="283">
      <t>マカナ</t>
    </rPh>
    <rPh sb="288" eb="289">
      <t>イ</t>
    </rPh>
    <rPh sb="295" eb="297">
      <t>キュウスイ</t>
    </rPh>
    <rPh sb="297" eb="299">
      <t>ゲンカ</t>
    </rPh>
    <rPh sb="300" eb="302">
      <t>ルイジ</t>
    </rPh>
    <rPh sb="302" eb="304">
      <t>ダンタイ</t>
    </rPh>
    <rPh sb="304" eb="305">
      <t>オヨ</t>
    </rPh>
    <rPh sb="306" eb="308">
      <t>ゼンコク</t>
    </rPh>
    <rPh sb="308" eb="311">
      <t>ヘイキンチ</t>
    </rPh>
    <rPh sb="312" eb="314">
      <t>ウワマワ</t>
    </rPh>
    <rPh sb="319" eb="321">
      <t>トウシ</t>
    </rPh>
    <rPh sb="322" eb="325">
      <t>コウリツカ</t>
    </rPh>
    <rPh sb="326" eb="328">
      <t>イジ</t>
    </rPh>
    <rPh sb="328" eb="331">
      <t>カンリヒ</t>
    </rPh>
    <rPh sb="332" eb="334">
      <t>サクゲン</t>
    </rPh>
    <rPh sb="339" eb="341">
      <t>ヒツヨウ</t>
    </rPh>
    <rPh sb="348" eb="350">
      <t>シセツ</t>
    </rPh>
    <rPh sb="350" eb="352">
      <t>リヨウ</t>
    </rPh>
    <rPh sb="352" eb="353">
      <t>リツ</t>
    </rPh>
    <rPh sb="359" eb="361">
      <t>ルイジ</t>
    </rPh>
    <rPh sb="361" eb="363">
      <t>ダンタイ</t>
    </rPh>
    <rPh sb="363" eb="364">
      <t>オヨ</t>
    </rPh>
    <rPh sb="365" eb="367">
      <t>ゼンコク</t>
    </rPh>
    <rPh sb="367" eb="369">
      <t>ヘイキン</t>
    </rPh>
    <rPh sb="369" eb="370">
      <t>チ</t>
    </rPh>
    <rPh sb="371" eb="373">
      <t>ウワマワ</t>
    </rPh>
    <rPh sb="377" eb="379">
      <t>テキセツ</t>
    </rPh>
    <rPh sb="380" eb="382">
      <t>リヨウ</t>
    </rPh>
    <rPh sb="388" eb="389">
      <t>イ</t>
    </rPh>
    <rPh sb="394" eb="397">
      <t>ユウシュウリツ</t>
    </rPh>
    <rPh sb="398" eb="400">
      <t>カイゼン</t>
    </rPh>
    <rPh sb="404" eb="406">
      <t>レイワ</t>
    </rPh>
    <rPh sb="406" eb="407">
      <t>モト</t>
    </rPh>
    <rPh sb="407" eb="409">
      <t>ネンド</t>
    </rPh>
    <rPh sb="411" eb="413">
      <t>ロウスイ</t>
    </rPh>
    <rPh sb="413" eb="415">
      <t>チョウサ</t>
    </rPh>
    <rPh sb="421" eb="423">
      <t>イタク</t>
    </rPh>
    <rPh sb="425" eb="427">
      <t>テキギ</t>
    </rPh>
    <rPh sb="427" eb="429">
      <t>ロウスイ</t>
    </rPh>
    <rPh sb="429" eb="431">
      <t>カショ</t>
    </rPh>
    <rPh sb="432" eb="434">
      <t>シュウゼン</t>
    </rPh>
    <rPh sb="435" eb="436">
      <t>オコナ</t>
    </rPh>
    <rPh sb="441" eb="443">
      <t>チョウサ</t>
    </rPh>
    <rPh sb="444" eb="445">
      <t>ゼン</t>
    </rPh>
    <rPh sb="445" eb="447">
      <t>クイキ</t>
    </rPh>
    <rPh sb="448" eb="450">
      <t>タイショウ</t>
    </rPh>
    <rPh sb="454" eb="455">
      <t>ネン</t>
    </rPh>
    <rPh sb="456" eb="458">
      <t>ジッシ</t>
    </rPh>
    <rPh sb="460" eb="462">
      <t>ケイカク</t>
    </rPh>
    <rPh sb="463" eb="465">
      <t>コンゴ</t>
    </rPh>
    <rPh sb="466" eb="468">
      <t>カイゼン</t>
    </rPh>
    <rPh sb="469" eb="471">
      <t>キタイ</t>
    </rPh>
    <phoneticPr fontId="4"/>
  </si>
  <si>
    <t xml:space="preserve">①施設の老朽度合を示したもので、類似団体及び全国平均値を下回っている。
②管路の老朽度合を示したもので、類似団体及び全国平均値を下回っている。
③平成30年度は導水管の改修工事を行っているが、決算時点で供用を開始しておらず、類似団体及び全国平均を下回っている。
</t>
    <rPh sb="1" eb="3">
      <t>シセツ</t>
    </rPh>
    <rPh sb="4" eb="6">
      <t>ロウキュウ</t>
    </rPh>
    <rPh sb="6" eb="8">
      <t>ドア</t>
    </rPh>
    <rPh sb="9" eb="10">
      <t>シメ</t>
    </rPh>
    <rPh sb="16" eb="18">
      <t>ルイジ</t>
    </rPh>
    <rPh sb="18" eb="20">
      <t>ダンタイ</t>
    </rPh>
    <rPh sb="20" eb="21">
      <t>オヨ</t>
    </rPh>
    <rPh sb="22" eb="24">
      <t>ゼンコク</t>
    </rPh>
    <rPh sb="24" eb="27">
      <t>ヘイキンチ</t>
    </rPh>
    <rPh sb="28" eb="30">
      <t>シタマワ</t>
    </rPh>
    <rPh sb="38" eb="40">
      <t>カンロ</t>
    </rPh>
    <rPh sb="41" eb="43">
      <t>ロウキュウ</t>
    </rPh>
    <rPh sb="43" eb="45">
      <t>ドア</t>
    </rPh>
    <rPh sb="46" eb="47">
      <t>シメ</t>
    </rPh>
    <rPh sb="75" eb="77">
      <t>ヘイセイ</t>
    </rPh>
    <rPh sb="79" eb="81">
      <t>ネンド</t>
    </rPh>
    <rPh sb="82" eb="84">
      <t>ドウスイ</t>
    </rPh>
    <rPh sb="84" eb="85">
      <t>カン</t>
    </rPh>
    <rPh sb="86" eb="88">
      <t>カイシュウ</t>
    </rPh>
    <rPh sb="88" eb="90">
      <t>コウジ</t>
    </rPh>
    <rPh sb="91" eb="92">
      <t>オコナ</t>
    </rPh>
    <rPh sb="98" eb="100">
      <t>ケッサン</t>
    </rPh>
    <rPh sb="100" eb="102">
      <t>ジテン</t>
    </rPh>
    <rPh sb="103" eb="105">
      <t>キョウヨウ</t>
    </rPh>
    <rPh sb="106" eb="108">
      <t>カイシ</t>
    </rPh>
    <rPh sb="114" eb="116">
      <t>ルイジ</t>
    </rPh>
    <rPh sb="116" eb="118">
      <t>ダンタイ</t>
    </rPh>
    <rPh sb="118" eb="119">
      <t>オヨ</t>
    </rPh>
    <rPh sb="120" eb="122">
      <t>ゼンコク</t>
    </rPh>
    <rPh sb="122" eb="124">
      <t>ヘイキン</t>
    </rPh>
    <rPh sb="125" eb="12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</si>
</sst>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0.97</c:v>
                </c:pt>
                <c:pt idx="1">
                  <c:v>0.05</c:v>
                </c:pt>
                <c:pt idx="2">
                  <c:v>0.82</c:v>
                </c:pt>
                <c:pt idx="3">
                  <c:v>0.16</c:v>
                </c:pt>
                <c:pt idx="4">
                  <c:v>0.19</c:v>
                </c:pt>
              </c:numCache>
            </c:numRef>
          </c:val>
          <c:extLst xmlns:c16r2="http://schemas.microsoft.com/office/drawing/2015/06/chart">
            <c:ext xmlns:c16="http://schemas.microsoft.com/office/drawing/2014/chart" uri="{C3380CC4-5D6E-409C-BE32-E72D297353CC}">
              <c16:uniqueId val="{00000000-3E4A-45F3-A082-B8EFDD99B509}"/>
            </c:ext>
          </c:extLst>
        </c:ser>
        <c:dLbls>
          <c:showLegendKey val="0"/>
          <c:showVal val="0"/>
          <c:showCatName val="0"/>
          <c:showSerName val="0"/>
          <c:showPercent val="0"/>
          <c:showBubbleSize val="0"/>
        </c:dLbls>
        <c:gapWidth val="150"/>
        <c:axId val="846602696"/>
        <c:axId val="8466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3E4A-45F3-A082-B8EFDD99B509}"/>
            </c:ext>
          </c:extLst>
        </c:ser>
        <c:dLbls>
          <c:showLegendKey val="0"/>
          <c:showVal val="0"/>
          <c:showCatName val="0"/>
          <c:showSerName val="0"/>
          <c:showPercent val="0"/>
          <c:showBubbleSize val="0"/>
        </c:dLbls>
        <c:marker val="1"/>
        <c:smooth val="0"/>
        <c:axId val="846602696"/>
        <c:axId val="846611320"/>
      </c:lineChart>
      <c:dateAx>
        <c:axId val="846602696"/>
        <c:scaling>
          <c:orientation val="minMax"/>
        </c:scaling>
        <c:delete val="1"/>
        <c:axPos val="b"/>
        <c:numFmt formatCode="ge" sourceLinked="1"/>
        <c:majorTickMark val="none"/>
        <c:minorTickMark val="none"/>
        <c:tickLblPos val="none"/>
        <c:crossAx val="846611320"/>
        <c:crosses val="autoZero"/>
        <c:auto val="1"/>
        <c:lblOffset val="100"/>
        <c:baseTimeUnit val="years"/>
      </c:dateAx>
      <c:valAx>
        <c:axId val="8466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0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64.040000000000006</c:v>
                </c:pt>
                <c:pt idx="1">
                  <c:v>64.45</c:v>
                </c:pt>
                <c:pt idx="2">
                  <c:v>68.3</c:v>
                </c:pt>
                <c:pt idx="3">
                  <c:v>68.05</c:v>
                </c:pt>
                <c:pt idx="4">
                  <c:v>66.13</c:v>
                </c:pt>
              </c:numCache>
            </c:numRef>
          </c:val>
          <c:extLst xmlns:c16r2="http://schemas.microsoft.com/office/drawing/2015/06/chart">
            <c:ext xmlns:c16="http://schemas.microsoft.com/office/drawing/2014/chart" uri="{C3380CC4-5D6E-409C-BE32-E72D297353CC}">
              <c16:uniqueId val="{00000000-58D4-4DC0-94D1-8A4220E49251}"/>
            </c:ext>
          </c:extLst>
        </c:ser>
        <c:dLbls>
          <c:showLegendKey val="0"/>
          <c:showVal val="0"/>
          <c:showCatName val="0"/>
          <c:showSerName val="0"/>
          <c:showPercent val="0"/>
          <c:showBubbleSize val="0"/>
        </c:dLbls>
        <c:gapWidth val="150"/>
        <c:axId val="846616808"/>
        <c:axId val="80853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58D4-4DC0-94D1-8A4220E49251}"/>
            </c:ext>
          </c:extLst>
        </c:ser>
        <c:dLbls>
          <c:showLegendKey val="0"/>
          <c:showVal val="0"/>
          <c:showCatName val="0"/>
          <c:showSerName val="0"/>
          <c:showPercent val="0"/>
          <c:showBubbleSize val="0"/>
        </c:dLbls>
        <c:marker val="1"/>
        <c:smooth val="0"/>
        <c:axId val="846616808"/>
        <c:axId val="808533968"/>
      </c:lineChart>
      <c:dateAx>
        <c:axId val="846616808"/>
        <c:scaling>
          <c:orientation val="minMax"/>
        </c:scaling>
        <c:delete val="1"/>
        <c:axPos val="b"/>
        <c:numFmt formatCode="ge" sourceLinked="1"/>
        <c:majorTickMark val="none"/>
        <c:minorTickMark val="none"/>
        <c:tickLblPos val="none"/>
        <c:crossAx val="808533968"/>
        <c:crosses val="autoZero"/>
        <c:auto val="1"/>
        <c:lblOffset val="100"/>
        <c:baseTimeUnit val="years"/>
      </c:dateAx>
      <c:valAx>
        <c:axId val="80853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90.31</c:v>
                </c:pt>
                <c:pt idx="1">
                  <c:v>90.62</c:v>
                </c:pt>
                <c:pt idx="2">
                  <c:v>85.47</c:v>
                </c:pt>
                <c:pt idx="3">
                  <c:v>85.8</c:v>
                </c:pt>
                <c:pt idx="4">
                  <c:v>87.71</c:v>
                </c:pt>
              </c:numCache>
            </c:numRef>
          </c:val>
          <c:extLst xmlns:c16r2="http://schemas.microsoft.com/office/drawing/2015/06/chart">
            <c:ext xmlns:c16="http://schemas.microsoft.com/office/drawing/2014/chart" uri="{C3380CC4-5D6E-409C-BE32-E72D297353CC}">
              <c16:uniqueId val="{00000000-196A-4109-8DF9-FAC1A510CEFB}"/>
            </c:ext>
          </c:extLst>
        </c:ser>
        <c:dLbls>
          <c:showLegendKey val="0"/>
          <c:showVal val="0"/>
          <c:showCatName val="0"/>
          <c:showSerName val="0"/>
          <c:showPercent val="0"/>
          <c:showBubbleSize val="0"/>
        </c:dLbls>
        <c:gapWidth val="150"/>
        <c:axId val="808533576"/>
        <c:axId val="80853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196A-4109-8DF9-FAC1A510CEFB}"/>
            </c:ext>
          </c:extLst>
        </c:ser>
        <c:dLbls>
          <c:showLegendKey val="0"/>
          <c:showVal val="0"/>
          <c:showCatName val="0"/>
          <c:showSerName val="0"/>
          <c:showPercent val="0"/>
          <c:showBubbleSize val="0"/>
        </c:dLbls>
        <c:marker val="1"/>
        <c:smooth val="0"/>
        <c:axId val="808533576"/>
        <c:axId val="808530832"/>
      </c:lineChart>
      <c:dateAx>
        <c:axId val="808533576"/>
        <c:scaling>
          <c:orientation val="minMax"/>
        </c:scaling>
        <c:delete val="1"/>
        <c:axPos val="b"/>
        <c:numFmt formatCode="ge" sourceLinked="1"/>
        <c:majorTickMark val="none"/>
        <c:minorTickMark val="none"/>
        <c:tickLblPos val="none"/>
        <c:crossAx val="808530832"/>
        <c:crosses val="autoZero"/>
        <c:auto val="1"/>
        <c:lblOffset val="100"/>
        <c:baseTimeUnit val="years"/>
      </c:dateAx>
      <c:valAx>
        <c:axId val="8085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3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125.45</c:v>
                </c:pt>
                <c:pt idx="1">
                  <c:v>129.05000000000001</c:v>
                </c:pt>
                <c:pt idx="2">
                  <c:v>118.6</c:v>
                </c:pt>
                <c:pt idx="3">
                  <c:v>109.09</c:v>
                </c:pt>
                <c:pt idx="4">
                  <c:v>112.48</c:v>
                </c:pt>
              </c:numCache>
            </c:numRef>
          </c:val>
          <c:extLst xmlns:c16r2="http://schemas.microsoft.com/office/drawing/2015/06/chart">
            <c:ext xmlns:c16="http://schemas.microsoft.com/office/drawing/2014/chart" uri="{C3380CC4-5D6E-409C-BE32-E72D297353CC}">
              <c16:uniqueId val="{00000000-461C-48B3-8967-0AEF077E3F07}"/>
            </c:ext>
          </c:extLst>
        </c:ser>
        <c:dLbls>
          <c:showLegendKey val="0"/>
          <c:showVal val="0"/>
          <c:showCatName val="0"/>
          <c:showSerName val="0"/>
          <c:showPercent val="0"/>
          <c:showBubbleSize val="0"/>
        </c:dLbls>
        <c:gapWidth val="150"/>
        <c:axId val="846608184"/>
        <c:axId val="8466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461C-48B3-8967-0AEF077E3F07}"/>
            </c:ext>
          </c:extLst>
        </c:ser>
        <c:dLbls>
          <c:showLegendKey val="0"/>
          <c:showVal val="0"/>
          <c:showCatName val="0"/>
          <c:showSerName val="0"/>
          <c:showPercent val="0"/>
          <c:showBubbleSize val="0"/>
        </c:dLbls>
        <c:marker val="1"/>
        <c:smooth val="0"/>
        <c:axId val="846608184"/>
        <c:axId val="846608576"/>
      </c:lineChart>
      <c:dateAx>
        <c:axId val="846608184"/>
        <c:scaling>
          <c:orientation val="minMax"/>
        </c:scaling>
        <c:delete val="1"/>
        <c:axPos val="b"/>
        <c:numFmt formatCode="ge" sourceLinked="1"/>
        <c:majorTickMark val="none"/>
        <c:minorTickMark val="none"/>
        <c:tickLblPos val="none"/>
        <c:crossAx val="846608576"/>
        <c:crosses val="autoZero"/>
        <c:auto val="1"/>
        <c:lblOffset val="100"/>
        <c:baseTimeUnit val="years"/>
      </c:dateAx>
      <c:valAx>
        <c:axId val="84660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60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40.06</c:v>
                </c:pt>
                <c:pt idx="1">
                  <c:v>41.25</c:v>
                </c:pt>
                <c:pt idx="2">
                  <c:v>41.67</c:v>
                </c:pt>
                <c:pt idx="3">
                  <c:v>42.09</c:v>
                </c:pt>
                <c:pt idx="4">
                  <c:v>42.45</c:v>
                </c:pt>
              </c:numCache>
            </c:numRef>
          </c:val>
          <c:extLst xmlns:c16r2="http://schemas.microsoft.com/office/drawing/2015/06/chart">
            <c:ext xmlns:c16="http://schemas.microsoft.com/office/drawing/2014/chart" uri="{C3380CC4-5D6E-409C-BE32-E72D297353CC}">
              <c16:uniqueId val="{00000000-1C04-4843-BAF5-DA8C79B8CCF2}"/>
            </c:ext>
          </c:extLst>
        </c:ser>
        <c:dLbls>
          <c:showLegendKey val="0"/>
          <c:showVal val="0"/>
          <c:showCatName val="0"/>
          <c:showSerName val="0"/>
          <c:showPercent val="0"/>
          <c:showBubbleSize val="0"/>
        </c:dLbls>
        <c:gapWidth val="150"/>
        <c:axId val="846609360"/>
        <c:axId val="8466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1C04-4843-BAF5-DA8C79B8CCF2}"/>
            </c:ext>
          </c:extLst>
        </c:ser>
        <c:dLbls>
          <c:showLegendKey val="0"/>
          <c:showVal val="0"/>
          <c:showCatName val="0"/>
          <c:showSerName val="0"/>
          <c:showPercent val="0"/>
          <c:showBubbleSize val="0"/>
        </c:dLbls>
        <c:marker val="1"/>
        <c:smooth val="0"/>
        <c:axId val="846609360"/>
        <c:axId val="846603872"/>
      </c:lineChart>
      <c:dateAx>
        <c:axId val="846609360"/>
        <c:scaling>
          <c:orientation val="minMax"/>
        </c:scaling>
        <c:delete val="1"/>
        <c:axPos val="b"/>
        <c:numFmt formatCode="ge" sourceLinked="1"/>
        <c:majorTickMark val="none"/>
        <c:minorTickMark val="none"/>
        <c:tickLblPos val="none"/>
        <c:crossAx val="846603872"/>
        <c:crosses val="autoZero"/>
        <c:auto val="1"/>
        <c:lblOffset val="100"/>
        <c:baseTimeUnit val="years"/>
      </c:dateAx>
      <c:valAx>
        <c:axId val="8466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6.73</c:v>
                </c:pt>
                <c:pt idx="1">
                  <c:v>9.33</c:v>
                </c:pt>
                <c:pt idx="2">
                  <c:v>11.2</c:v>
                </c:pt>
                <c:pt idx="3">
                  <c:v>11.17</c:v>
                </c:pt>
                <c:pt idx="4">
                  <c:v>11.08</c:v>
                </c:pt>
              </c:numCache>
            </c:numRef>
          </c:val>
          <c:extLst xmlns:c16r2="http://schemas.microsoft.com/office/drawing/2015/06/chart">
            <c:ext xmlns:c16="http://schemas.microsoft.com/office/drawing/2014/chart" uri="{C3380CC4-5D6E-409C-BE32-E72D297353CC}">
              <c16:uniqueId val="{00000000-D2BA-4DDD-83FB-3DC3CF92F3C9}"/>
            </c:ext>
          </c:extLst>
        </c:ser>
        <c:dLbls>
          <c:showLegendKey val="0"/>
          <c:showVal val="0"/>
          <c:showCatName val="0"/>
          <c:showSerName val="0"/>
          <c:showPercent val="0"/>
          <c:showBubbleSize val="0"/>
        </c:dLbls>
        <c:gapWidth val="150"/>
        <c:axId val="846610928"/>
        <c:axId val="8466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2BA-4DDD-83FB-3DC3CF92F3C9}"/>
            </c:ext>
          </c:extLst>
        </c:ser>
        <c:dLbls>
          <c:showLegendKey val="0"/>
          <c:showVal val="0"/>
          <c:showCatName val="0"/>
          <c:showSerName val="0"/>
          <c:showPercent val="0"/>
          <c:showBubbleSize val="0"/>
        </c:dLbls>
        <c:marker val="1"/>
        <c:smooth val="0"/>
        <c:axId val="846610928"/>
        <c:axId val="846611712"/>
      </c:lineChart>
      <c:dateAx>
        <c:axId val="846610928"/>
        <c:scaling>
          <c:orientation val="minMax"/>
        </c:scaling>
        <c:delete val="1"/>
        <c:axPos val="b"/>
        <c:numFmt formatCode="ge" sourceLinked="1"/>
        <c:majorTickMark val="none"/>
        <c:minorTickMark val="none"/>
        <c:tickLblPos val="none"/>
        <c:crossAx val="846611712"/>
        <c:crosses val="autoZero"/>
        <c:auto val="1"/>
        <c:lblOffset val="100"/>
        <c:baseTimeUnit val="years"/>
      </c:dateAx>
      <c:valAx>
        <c:axId val="8466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6D-46D2-824E-F832D3AB4E97}"/>
            </c:ext>
          </c:extLst>
        </c:ser>
        <c:dLbls>
          <c:showLegendKey val="0"/>
          <c:showVal val="0"/>
          <c:showCatName val="0"/>
          <c:showSerName val="0"/>
          <c:showPercent val="0"/>
          <c:showBubbleSize val="0"/>
        </c:dLbls>
        <c:gapWidth val="150"/>
        <c:axId val="846610144"/>
        <c:axId val="84660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976D-46D2-824E-F832D3AB4E97}"/>
            </c:ext>
          </c:extLst>
        </c:ser>
        <c:dLbls>
          <c:showLegendKey val="0"/>
          <c:showVal val="0"/>
          <c:showCatName val="0"/>
          <c:showSerName val="0"/>
          <c:showPercent val="0"/>
          <c:showBubbleSize val="0"/>
        </c:dLbls>
        <c:marker val="1"/>
        <c:smooth val="0"/>
        <c:axId val="846610144"/>
        <c:axId val="846605832"/>
      </c:lineChart>
      <c:dateAx>
        <c:axId val="846610144"/>
        <c:scaling>
          <c:orientation val="minMax"/>
        </c:scaling>
        <c:delete val="1"/>
        <c:axPos val="b"/>
        <c:numFmt formatCode="ge" sourceLinked="1"/>
        <c:majorTickMark val="none"/>
        <c:minorTickMark val="none"/>
        <c:tickLblPos val="none"/>
        <c:crossAx val="846605832"/>
        <c:crosses val="autoZero"/>
        <c:auto val="1"/>
        <c:lblOffset val="100"/>
        <c:baseTimeUnit val="years"/>
      </c:dateAx>
      <c:valAx>
        <c:axId val="84660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6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1637.76</c:v>
                </c:pt>
                <c:pt idx="1">
                  <c:v>1598.44</c:v>
                </c:pt>
                <c:pt idx="2">
                  <c:v>1931.09</c:v>
                </c:pt>
                <c:pt idx="3">
                  <c:v>1860.95</c:v>
                </c:pt>
                <c:pt idx="4">
                  <c:v>1621.35</c:v>
                </c:pt>
              </c:numCache>
            </c:numRef>
          </c:val>
          <c:extLst xmlns:c16r2="http://schemas.microsoft.com/office/drawing/2015/06/chart">
            <c:ext xmlns:c16="http://schemas.microsoft.com/office/drawing/2014/chart" uri="{C3380CC4-5D6E-409C-BE32-E72D297353CC}">
              <c16:uniqueId val="{00000000-AAB6-4999-AF52-EB46738DDF66}"/>
            </c:ext>
          </c:extLst>
        </c:ser>
        <c:dLbls>
          <c:showLegendKey val="0"/>
          <c:showVal val="0"/>
          <c:showCatName val="0"/>
          <c:showSerName val="0"/>
          <c:showPercent val="0"/>
          <c:showBubbleSize val="0"/>
        </c:dLbls>
        <c:gapWidth val="150"/>
        <c:axId val="846612496"/>
        <c:axId val="84660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AAB6-4999-AF52-EB46738DDF66}"/>
            </c:ext>
          </c:extLst>
        </c:ser>
        <c:dLbls>
          <c:showLegendKey val="0"/>
          <c:showVal val="0"/>
          <c:showCatName val="0"/>
          <c:showSerName val="0"/>
          <c:showPercent val="0"/>
          <c:showBubbleSize val="0"/>
        </c:dLbls>
        <c:marker val="1"/>
        <c:smooth val="0"/>
        <c:axId val="846612496"/>
        <c:axId val="846607792"/>
      </c:lineChart>
      <c:dateAx>
        <c:axId val="846612496"/>
        <c:scaling>
          <c:orientation val="minMax"/>
        </c:scaling>
        <c:delete val="1"/>
        <c:axPos val="b"/>
        <c:numFmt formatCode="ge" sourceLinked="1"/>
        <c:majorTickMark val="none"/>
        <c:minorTickMark val="none"/>
        <c:tickLblPos val="none"/>
        <c:crossAx val="846607792"/>
        <c:crosses val="autoZero"/>
        <c:auto val="1"/>
        <c:lblOffset val="100"/>
        <c:baseTimeUnit val="years"/>
      </c:dateAx>
      <c:valAx>
        <c:axId val="84660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6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453.05</c:v>
                </c:pt>
                <c:pt idx="1">
                  <c:v>456.37</c:v>
                </c:pt>
                <c:pt idx="2">
                  <c:v>500.48</c:v>
                </c:pt>
                <c:pt idx="3">
                  <c:v>523.48</c:v>
                </c:pt>
                <c:pt idx="4">
                  <c:v>514.83000000000004</c:v>
                </c:pt>
              </c:numCache>
            </c:numRef>
          </c:val>
          <c:extLst xmlns:c16r2="http://schemas.microsoft.com/office/drawing/2015/06/chart">
            <c:ext xmlns:c16="http://schemas.microsoft.com/office/drawing/2014/chart" uri="{C3380CC4-5D6E-409C-BE32-E72D297353CC}">
              <c16:uniqueId val="{00000000-23B4-4335-B332-D44BA5CDB7D2}"/>
            </c:ext>
          </c:extLst>
        </c:ser>
        <c:dLbls>
          <c:showLegendKey val="0"/>
          <c:showVal val="0"/>
          <c:showCatName val="0"/>
          <c:showSerName val="0"/>
          <c:showPercent val="0"/>
          <c:showBubbleSize val="0"/>
        </c:dLbls>
        <c:gapWidth val="150"/>
        <c:axId val="846612888"/>
        <c:axId val="84661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23B4-4335-B332-D44BA5CDB7D2}"/>
            </c:ext>
          </c:extLst>
        </c:ser>
        <c:dLbls>
          <c:showLegendKey val="0"/>
          <c:showVal val="0"/>
          <c:showCatName val="0"/>
          <c:showSerName val="0"/>
          <c:showPercent val="0"/>
          <c:showBubbleSize val="0"/>
        </c:dLbls>
        <c:marker val="1"/>
        <c:smooth val="0"/>
        <c:axId val="846612888"/>
        <c:axId val="846614456"/>
      </c:lineChart>
      <c:dateAx>
        <c:axId val="846612888"/>
        <c:scaling>
          <c:orientation val="minMax"/>
        </c:scaling>
        <c:delete val="1"/>
        <c:axPos val="b"/>
        <c:numFmt formatCode="ge" sourceLinked="1"/>
        <c:majorTickMark val="none"/>
        <c:minorTickMark val="none"/>
        <c:tickLblPos val="none"/>
        <c:crossAx val="846614456"/>
        <c:crosses val="autoZero"/>
        <c:auto val="1"/>
        <c:lblOffset val="100"/>
        <c:baseTimeUnit val="years"/>
      </c:dateAx>
      <c:valAx>
        <c:axId val="846614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6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122.74</c:v>
                </c:pt>
                <c:pt idx="1">
                  <c:v>123.63</c:v>
                </c:pt>
                <c:pt idx="2">
                  <c:v>115.93</c:v>
                </c:pt>
                <c:pt idx="3">
                  <c:v>105.87</c:v>
                </c:pt>
                <c:pt idx="4">
                  <c:v>109.22</c:v>
                </c:pt>
              </c:numCache>
            </c:numRef>
          </c:val>
          <c:extLst xmlns:c16r2="http://schemas.microsoft.com/office/drawing/2015/06/chart">
            <c:ext xmlns:c16="http://schemas.microsoft.com/office/drawing/2014/chart" uri="{C3380CC4-5D6E-409C-BE32-E72D297353CC}">
              <c16:uniqueId val="{00000000-7D69-48EF-A17E-C3FDDA210E37}"/>
            </c:ext>
          </c:extLst>
        </c:ser>
        <c:dLbls>
          <c:showLegendKey val="0"/>
          <c:showVal val="0"/>
          <c:showCatName val="0"/>
          <c:showSerName val="0"/>
          <c:showPercent val="0"/>
          <c:showBubbleSize val="0"/>
        </c:dLbls>
        <c:gapWidth val="150"/>
        <c:axId val="846616416"/>
        <c:axId val="84661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7D69-48EF-A17E-C3FDDA210E37}"/>
            </c:ext>
          </c:extLst>
        </c:ser>
        <c:dLbls>
          <c:showLegendKey val="0"/>
          <c:showVal val="0"/>
          <c:showCatName val="0"/>
          <c:showSerName val="0"/>
          <c:showPercent val="0"/>
          <c:showBubbleSize val="0"/>
        </c:dLbls>
        <c:marker val="1"/>
        <c:smooth val="0"/>
        <c:axId val="846616416"/>
        <c:axId val="846617592"/>
      </c:lineChart>
      <c:dateAx>
        <c:axId val="846616416"/>
        <c:scaling>
          <c:orientation val="minMax"/>
        </c:scaling>
        <c:delete val="1"/>
        <c:axPos val="b"/>
        <c:numFmt formatCode="ge" sourceLinked="1"/>
        <c:majorTickMark val="none"/>
        <c:minorTickMark val="none"/>
        <c:tickLblPos val="none"/>
        <c:crossAx val="846617592"/>
        <c:crosses val="autoZero"/>
        <c:auto val="1"/>
        <c:lblOffset val="100"/>
        <c:baseTimeUnit val="years"/>
      </c:dateAx>
      <c:valAx>
        <c:axId val="84661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177.15</c:v>
                </c:pt>
                <c:pt idx="1">
                  <c:v>175.29</c:v>
                </c:pt>
                <c:pt idx="2">
                  <c:v>186.97</c:v>
                </c:pt>
                <c:pt idx="3">
                  <c:v>205.18</c:v>
                </c:pt>
                <c:pt idx="4">
                  <c:v>198.72</c:v>
                </c:pt>
              </c:numCache>
            </c:numRef>
          </c:val>
          <c:extLst xmlns:c16r2="http://schemas.microsoft.com/office/drawing/2015/06/chart">
            <c:ext xmlns:c16="http://schemas.microsoft.com/office/drawing/2014/chart" uri="{C3380CC4-5D6E-409C-BE32-E72D297353CC}">
              <c16:uniqueId val="{00000000-350F-455A-B12F-28E65B6C99C0}"/>
            </c:ext>
          </c:extLst>
        </c:ser>
        <c:dLbls>
          <c:showLegendKey val="0"/>
          <c:showVal val="0"/>
          <c:showCatName val="0"/>
          <c:showSerName val="0"/>
          <c:showPercent val="0"/>
          <c:showBubbleSize val="0"/>
        </c:dLbls>
        <c:gapWidth val="150"/>
        <c:axId val="846613280"/>
        <c:axId val="84661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350F-455A-B12F-28E65B6C99C0}"/>
            </c:ext>
          </c:extLst>
        </c:ser>
        <c:dLbls>
          <c:showLegendKey val="0"/>
          <c:showVal val="0"/>
          <c:showCatName val="0"/>
          <c:showSerName val="0"/>
          <c:showPercent val="0"/>
          <c:showBubbleSize val="0"/>
        </c:dLbls>
        <c:marker val="1"/>
        <c:smooth val="0"/>
        <c:axId val="846613280"/>
        <c:axId val="846616024"/>
      </c:lineChart>
      <c:dateAx>
        <c:axId val="846613280"/>
        <c:scaling>
          <c:orientation val="minMax"/>
        </c:scaling>
        <c:delete val="1"/>
        <c:axPos val="b"/>
        <c:numFmt formatCode="ge" sourceLinked="1"/>
        <c:majorTickMark val="none"/>
        <c:minorTickMark val="none"/>
        <c:tickLblPos val="none"/>
        <c:crossAx val="846616024"/>
        <c:crosses val="autoZero"/>
        <c:auto val="1"/>
        <c:lblOffset val="100"/>
        <c:baseTimeUnit val="years"/>
      </c:dateAx>
      <c:valAx>
        <c:axId val="84661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中標津町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23493</v>
      </c>
      <c r="AM8" s="70"/>
      <c r="AN8" s="70"/>
      <c r="AO8" s="70"/>
      <c r="AP8" s="70"/>
      <c r="AQ8" s="70"/>
      <c r="AR8" s="70"/>
      <c r="AS8" s="70"/>
      <c r="AT8" s="66">
        <f>データ!$S$6</f>
        <v>684.87</v>
      </c>
      <c r="AU8" s="67"/>
      <c r="AV8" s="67"/>
      <c r="AW8" s="67"/>
      <c r="AX8" s="67"/>
      <c r="AY8" s="67"/>
      <c r="AZ8" s="67"/>
      <c r="BA8" s="67"/>
      <c r="BB8" s="69">
        <f>データ!$T$6</f>
        <v>34.299999999999997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62.99</v>
      </c>
      <c r="J10" s="67"/>
      <c r="K10" s="67"/>
      <c r="L10" s="67"/>
      <c r="M10" s="67"/>
      <c r="N10" s="67"/>
      <c r="O10" s="68"/>
      <c r="P10" s="69">
        <f>データ!$P$6</f>
        <v>86.6</v>
      </c>
      <c r="Q10" s="69"/>
      <c r="R10" s="69"/>
      <c r="S10" s="69"/>
      <c r="T10" s="69"/>
      <c r="U10" s="69"/>
      <c r="V10" s="69"/>
      <c r="W10" s="70">
        <f>データ!$Q$6</f>
        <v>4082</v>
      </c>
      <c r="X10" s="70"/>
      <c r="Y10" s="70"/>
      <c r="Z10" s="70"/>
      <c r="AA10" s="70"/>
      <c r="AB10" s="70"/>
      <c r="AC10" s="70"/>
      <c r="AD10" s="2"/>
      <c r="AE10" s="2"/>
      <c r="AF10" s="2"/>
      <c r="AG10" s="2"/>
      <c r="AH10" s="4"/>
      <c r="AI10" s="4"/>
      <c r="AJ10" s="4"/>
      <c r="AK10" s="4"/>
      <c r="AL10" s="70">
        <f>データ!$U$6</f>
        <v>20088</v>
      </c>
      <c r="AM10" s="70"/>
      <c r="AN10" s="70"/>
      <c r="AO10" s="70"/>
      <c r="AP10" s="70"/>
      <c r="AQ10" s="70"/>
      <c r="AR10" s="70"/>
      <c r="AS10" s="70"/>
      <c r="AT10" s="66">
        <f>データ!$V$6</f>
        <v>54.4</v>
      </c>
      <c r="AU10" s="67"/>
      <c r="AV10" s="67"/>
      <c r="AW10" s="67"/>
      <c r="AX10" s="67"/>
      <c r="AY10" s="67"/>
      <c r="AZ10" s="67"/>
      <c r="BA10" s="67"/>
      <c r="BB10" s="69">
        <f>データ!$W$6</f>
        <v>369.26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k0/dMhtd8OI2s0d2jZvvpCj4a1OruvI6FnHchM+5aCoM+K9xWFWgDX3EFxwQlAJ6dK5LqqW89iLHJHtslQzvg==" saltValue="DGL1W03beZjmo0F0HxQp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16926</v>
      </c>
      <c r="D6" s="34">
        <f t="shared" si="3"/>
        <v>46</v>
      </c>
      <c r="E6" s="34">
        <f t="shared" si="3"/>
        <v>1</v>
      </c>
      <c r="F6" s="34">
        <f t="shared" si="3"/>
        <v>0</v>
      </c>
      <c r="G6" s="34">
        <f t="shared" si="3"/>
        <v>1</v>
      </c>
      <c r="H6" s="34" t="str">
        <f t="shared" si="3"/>
        <v>北海道　中標津町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62.99</v>
      </c>
      <c r="P6" s="35">
        <f t="shared" si="3"/>
        <v>86.6</v>
      </c>
      <c r="Q6" s="35">
        <f t="shared" si="3"/>
        <v>4082</v>
      </c>
      <c r="R6" s="35">
        <f t="shared" si="3"/>
        <v>23493</v>
      </c>
      <c r="S6" s="35">
        <f t="shared" si="3"/>
        <v>684.87</v>
      </c>
      <c r="T6" s="35">
        <f t="shared" si="3"/>
        <v>34.299999999999997</v>
      </c>
      <c r="U6" s="35">
        <f t="shared" si="3"/>
        <v>20088</v>
      </c>
      <c r="V6" s="35">
        <f t="shared" si="3"/>
        <v>54.4</v>
      </c>
      <c r="W6" s="35">
        <f t="shared" si="3"/>
        <v>369.26</v>
      </c>
      <c r="X6" s="36">
        <f>IF(X7="",NA(),X7)</f>
        <v>125.45</v>
      </c>
      <c r="Y6" s="36">
        <f t="shared" ref="Y6:AG6" si="4">IF(Y7="",NA(),Y7)</f>
        <v>129.05000000000001</v>
      </c>
      <c r="Z6" s="36">
        <f t="shared" si="4"/>
        <v>118.6</v>
      </c>
      <c r="AA6" s="36">
        <f t="shared" si="4"/>
        <v>109.09</v>
      </c>
      <c r="AB6" s="36">
        <f t="shared" si="4"/>
        <v>112.48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1637.76</v>
      </c>
      <c r="AU6" s="36">
        <f t="shared" ref="AU6:BC6" si="6">IF(AU7="",NA(),AU7)</f>
        <v>1598.44</v>
      </c>
      <c r="AV6" s="36">
        <f t="shared" si="6"/>
        <v>1931.09</v>
      </c>
      <c r="AW6" s="36">
        <f t="shared" si="6"/>
        <v>1860.95</v>
      </c>
      <c r="AX6" s="36">
        <f t="shared" si="6"/>
        <v>1621.35</v>
      </c>
      <c r="AY6" s="36">
        <f t="shared" si="6"/>
        <v>381.53</v>
      </c>
      <c r="AZ6" s="36">
        <f t="shared" si="6"/>
        <v>391.54</v>
      </c>
      <c r="BA6" s="36">
        <f t="shared" si="6"/>
        <v>384.34</v>
      </c>
      <c r="BB6" s="36">
        <f t="shared" si="6"/>
        <v>359.47</v>
      </c>
      <c r="BC6" s="36">
        <f t="shared" si="6"/>
        <v>369.69</v>
      </c>
      <c r="BD6" s="35" t="str">
        <f>IF(BD7="","",IF(BD7="-","【-】","【"&amp;SUBSTITUTE(TEXT(BD7,"#,##0.00"),"-","△")&amp;"】"))</f>
        <v>【261.93】</v>
      </c>
      <c r="BE6" s="36">
        <f>IF(BE7="",NA(),BE7)</f>
        <v>453.05</v>
      </c>
      <c r="BF6" s="36">
        <f t="shared" ref="BF6:BN6" si="7">IF(BF7="",NA(),BF7)</f>
        <v>456.37</v>
      </c>
      <c r="BG6" s="36">
        <f t="shared" si="7"/>
        <v>500.48</v>
      </c>
      <c r="BH6" s="36">
        <f t="shared" si="7"/>
        <v>523.48</v>
      </c>
      <c r="BI6" s="36">
        <f t="shared" si="7"/>
        <v>514.83000000000004</v>
      </c>
      <c r="BJ6" s="36">
        <f t="shared" si="7"/>
        <v>393.27</v>
      </c>
      <c r="BK6" s="36">
        <f t="shared" si="7"/>
        <v>386.97</v>
      </c>
      <c r="BL6" s="36">
        <f t="shared" si="7"/>
        <v>380.58</v>
      </c>
      <c r="BM6" s="36">
        <f t="shared" si="7"/>
        <v>401.79</v>
      </c>
      <c r="BN6" s="36">
        <f t="shared" si="7"/>
        <v>402.99</v>
      </c>
      <c r="BO6" s="35" t="str">
        <f>IF(BO7="","",IF(BO7="-","【-】","【"&amp;SUBSTITUTE(TEXT(BO7,"#,##0.00"),"-","△")&amp;"】"))</f>
        <v>【270.46】</v>
      </c>
      <c r="BP6" s="36">
        <f>IF(BP7="",NA(),BP7)</f>
        <v>122.74</v>
      </c>
      <c r="BQ6" s="36">
        <f t="shared" ref="BQ6:BY6" si="8">IF(BQ7="",NA(),BQ7)</f>
        <v>123.63</v>
      </c>
      <c r="BR6" s="36">
        <f t="shared" si="8"/>
        <v>115.93</v>
      </c>
      <c r="BS6" s="36">
        <f t="shared" si="8"/>
        <v>105.87</v>
      </c>
      <c r="BT6" s="36">
        <f t="shared" si="8"/>
        <v>109.22</v>
      </c>
      <c r="BU6" s="36">
        <f t="shared" si="8"/>
        <v>100.47</v>
      </c>
      <c r="BV6" s="36">
        <f t="shared" si="8"/>
        <v>101.72</v>
      </c>
      <c r="BW6" s="36">
        <f t="shared" si="8"/>
        <v>102.38</v>
      </c>
      <c r="BX6" s="36">
        <f t="shared" si="8"/>
        <v>100.12</v>
      </c>
      <c r="BY6" s="36">
        <f t="shared" si="8"/>
        <v>98.66</v>
      </c>
      <c r="BZ6" s="35" t="str">
        <f>IF(BZ7="","",IF(BZ7="-","【-】","【"&amp;SUBSTITUTE(TEXT(BZ7,"#,##0.00"),"-","△")&amp;"】"))</f>
        <v>【103.91】</v>
      </c>
      <c r="CA6" s="36">
        <f>IF(CA7="",NA(),CA7)</f>
        <v>177.15</v>
      </c>
      <c r="CB6" s="36">
        <f t="shared" ref="CB6:CJ6" si="9">IF(CB7="",NA(),CB7)</f>
        <v>175.29</v>
      </c>
      <c r="CC6" s="36">
        <f t="shared" si="9"/>
        <v>186.97</v>
      </c>
      <c r="CD6" s="36">
        <f t="shared" si="9"/>
        <v>205.18</v>
      </c>
      <c r="CE6" s="36">
        <f t="shared" si="9"/>
        <v>198.72</v>
      </c>
      <c r="CF6" s="36">
        <f t="shared" si="9"/>
        <v>169.82</v>
      </c>
      <c r="CG6" s="36">
        <f t="shared" si="9"/>
        <v>168.2</v>
      </c>
      <c r="CH6" s="36">
        <f t="shared" si="9"/>
        <v>168.67</v>
      </c>
      <c r="CI6" s="36">
        <f t="shared" si="9"/>
        <v>174.97</v>
      </c>
      <c r="CJ6" s="36">
        <f t="shared" si="9"/>
        <v>178.59</v>
      </c>
      <c r="CK6" s="35" t="str">
        <f>IF(CK7="","",IF(CK7="-","【-】","【"&amp;SUBSTITUTE(TEXT(CK7,"#,##0.00"),"-","△")&amp;"】"))</f>
        <v>【167.11】</v>
      </c>
      <c r="CL6" s="36">
        <f>IF(CL7="",NA(),CL7)</f>
        <v>64.040000000000006</v>
      </c>
      <c r="CM6" s="36">
        <f t="shared" ref="CM6:CU6" si="10">IF(CM7="",NA(),CM7)</f>
        <v>64.45</v>
      </c>
      <c r="CN6" s="36">
        <f t="shared" si="10"/>
        <v>68.3</v>
      </c>
      <c r="CO6" s="36">
        <f t="shared" si="10"/>
        <v>68.05</v>
      </c>
      <c r="CP6" s="36">
        <f t="shared" si="10"/>
        <v>66.13</v>
      </c>
      <c r="CQ6" s="36">
        <f t="shared" si="10"/>
        <v>55.13</v>
      </c>
      <c r="CR6" s="36">
        <f t="shared" si="10"/>
        <v>54.77</v>
      </c>
      <c r="CS6" s="36">
        <f t="shared" si="10"/>
        <v>54.92</v>
      </c>
      <c r="CT6" s="36">
        <f t="shared" si="10"/>
        <v>55.63</v>
      </c>
      <c r="CU6" s="36">
        <f t="shared" si="10"/>
        <v>55.03</v>
      </c>
      <c r="CV6" s="35" t="str">
        <f>IF(CV7="","",IF(CV7="-","【-】","【"&amp;SUBSTITUTE(TEXT(CV7,"#,##0.00"),"-","△")&amp;"】"))</f>
        <v>【60.27】</v>
      </c>
      <c r="CW6" s="36">
        <f>IF(CW7="",NA(),CW7)</f>
        <v>90.31</v>
      </c>
      <c r="CX6" s="36">
        <f t="shared" ref="CX6:DF6" si="11">IF(CX7="",NA(),CX7)</f>
        <v>90.62</v>
      </c>
      <c r="CY6" s="36">
        <f t="shared" si="11"/>
        <v>85.47</v>
      </c>
      <c r="CZ6" s="36">
        <f t="shared" si="11"/>
        <v>85.8</v>
      </c>
      <c r="DA6" s="36">
        <f t="shared" si="11"/>
        <v>87.71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40.06</v>
      </c>
      <c r="DI6" s="36">
        <f t="shared" ref="DI6:DQ6" si="12">IF(DI7="",NA(),DI7)</f>
        <v>41.25</v>
      </c>
      <c r="DJ6" s="36">
        <f t="shared" si="12"/>
        <v>41.67</v>
      </c>
      <c r="DK6" s="36">
        <f t="shared" si="12"/>
        <v>42.09</v>
      </c>
      <c r="DL6" s="36">
        <f t="shared" si="12"/>
        <v>42.45</v>
      </c>
      <c r="DM6" s="36">
        <f t="shared" si="12"/>
        <v>46.66</v>
      </c>
      <c r="DN6" s="36">
        <f t="shared" si="12"/>
        <v>47.46</v>
      </c>
      <c r="DO6" s="36">
        <f t="shared" si="12"/>
        <v>48.49</v>
      </c>
      <c r="DP6" s="36">
        <f t="shared" si="12"/>
        <v>48.05</v>
      </c>
      <c r="DQ6" s="36">
        <f t="shared" si="12"/>
        <v>48.87</v>
      </c>
      <c r="DR6" s="35" t="str">
        <f>IF(DR7="","",IF(DR7="-","【-】","【"&amp;SUBSTITUTE(TEXT(DR7,"#,##0.00"),"-","△")&amp;"】"))</f>
        <v>【48.85】</v>
      </c>
      <c r="DS6" s="36">
        <f>IF(DS7="",NA(),DS7)</f>
        <v>6.73</v>
      </c>
      <c r="DT6" s="36">
        <f t="shared" ref="DT6:EB6" si="13">IF(DT7="",NA(),DT7)</f>
        <v>9.33</v>
      </c>
      <c r="DU6" s="36">
        <f t="shared" si="13"/>
        <v>11.2</v>
      </c>
      <c r="DV6" s="36">
        <f t="shared" si="13"/>
        <v>11.17</v>
      </c>
      <c r="DW6" s="36">
        <f t="shared" si="13"/>
        <v>11.08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0.97</v>
      </c>
      <c r="EE6" s="36">
        <f t="shared" ref="EE6:EM6" si="14">IF(EE7="",NA(),EE7)</f>
        <v>0.05</v>
      </c>
      <c r="EF6" s="36">
        <f t="shared" si="14"/>
        <v>0.82</v>
      </c>
      <c r="EG6" s="36">
        <f t="shared" si="14"/>
        <v>0.16</v>
      </c>
      <c r="EH6" s="36">
        <f t="shared" si="14"/>
        <v>0.19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16926</v>
      </c>
      <c r="D7" s="38">
        <v>46</v>
      </c>
      <c r="E7" s="38">
        <v>1</v>
      </c>
      <c r="F7" s="38">
        <v>0</v>
      </c>
      <c r="G7" s="38">
        <v>1</v>
      </c>
      <c r="H7" s="38" t="s">
        <v>93</v>
      </c>
      <c r="I7" s="38" t="s">
        <v>94</v>
      </c>
      <c r="J7" s="38" t="s">
        <v>95</v>
      </c>
      <c r="K7" s="38" t="s">
        <v>96</v>
      </c>
      <c r="L7" s="38" t="s">
        <v>97</v>
      </c>
      <c r="M7" s="38" t="s">
        <v>98</v>
      </c>
      <c r="N7" s="39" t="s">
        <v>99</v>
      </c>
      <c r="O7" s="39">
        <v>62.99</v>
      </c>
      <c r="P7" s="39">
        <v>86.6</v>
      </c>
      <c r="Q7" s="39">
        <v>4082</v>
      </c>
      <c r="R7" s="39">
        <v>23493</v>
      </c>
      <c r="S7" s="39">
        <v>684.87</v>
      </c>
      <c r="T7" s="39">
        <v>34.299999999999997</v>
      </c>
      <c r="U7" s="39">
        <v>20088</v>
      </c>
      <c r="V7" s="39">
        <v>54.4</v>
      </c>
      <c r="W7" s="39">
        <v>369.26</v>
      </c>
      <c r="X7" s="39">
        <v>125.45</v>
      </c>
      <c r="Y7" s="39">
        <v>129.05000000000001</v>
      </c>
      <c r="Z7" s="39">
        <v>118.6</v>
      </c>
      <c r="AA7" s="39">
        <v>109.09</v>
      </c>
      <c r="AB7" s="39">
        <v>112.48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1637.76</v>
      </c>
      <c r="AU7" s="39">
        <v>1598.44</v>
      </c>
      <c r="AV7" s="39">
        <v>1931.09</v>
      </c>
      <c r="AW7" s="39">
        <v>1860.95</v>
      </c>
      <c r="AX7" s="39">
        <v>1621.35</v>
      </c>
      <c r="AY7" s="39">
        <v>381.53</v>
      </c>
      <c r="AZ7" s="39">
        <v>391.54</v>
      </c>
      <c r="BA7" s="39">
        <v>384.34</v>
      </c>
      <c r="BB7" s="39">
        <v>359.47</v>
      </c>
      <c r="BC7" s="39">
        <v>369.69</v>
      </c>
      <c r="BD7" s="39">
        <v>261.93</v>
      </c>
      <c r="BE7" s="39">
        <v>453.05</v>
      </c>
      <c r="BF7" s="39">
        <v>456.37</v>
      </c>
      <c r="BG7" s="39">
        <v>500.48</v>
      </c>
      <c r="BH7" s="39">
        <v>523.48</v>
      </c>
      <c r="BI7" s="39">
        <v>514.83000000000004</v>
      </c>
      <c r="BJ7" s="39">
        <v>393.27</v>
      </c>
      <c r="BK7" s="39">
        <v>386.97</v>
      </c>
      <c r="BL7" s="39">
        <v>380.58</v>
      </c>
      <c r="BM7" s="39">
        <v>401.79</v>
      </c>
      <c r="BN7" s="39">
        <v>402.99</v>
      </c>
      <c r="BO7" s="39">
        <v>270.45999999999998</v>
      </c>
      <c r="BP7" s="39">
        <v>122.74</v>
      </c>
      <c r="BQ7" s="39">
        <v>123.63</v>
      </c>
      <c r="BR7" s="39">
        <v>115.93</v>
      </c>
      <c r="BS7" s="39">
        <v>105.87</v>
      </c>
      <c r="BT7" s="39">
        <v>109.22</v>
      </c>
      <c r="BU7" s="39">
        <v>100.47</v>
      </c>
      <c r="BV7" s="39">
        <v>101.72</v>
      </c>
      <c r="BW7" s="39">
        <v>102.38</v>
      </c>
      <c r="BX7" s="39">
        <v>100.12</v>
      </c>
      <c r="BY7" s="39">
        <v>98.66</v>
      </c>
      <c r="BZ7" s="39">
        <v>103.91</v>
      </c>
      <c r="CA7" s="39">
        <v>177.15</v>
      </c>
      <c r="CB7" s="39">
        <v>175.29</v>
      </c>
      <c r="CC7" s="39">
        <v>186.97</v>
      </c>
      <c r="CD7" s="39">
        <v>205.18</v>
      </c>
      <c r="CE7" s="39">
        <v>198.72</v>
      </c>
      <c r="CF7" s="39">
        <v>169.82</v>
      </c>
      <c r="CG7" s="39">
        <v>168.2</v>
      </c>
      <c r="CH7" s="39">
        <v>168.67</v>
      </c>
      <c r="CI7" s="39">
        <v>174.97</v>
      </c>
      <c r="CJ7" s="39">
        <v>178.59</v>
      </c>
      <c r="CK7" s="39">
        <v>167.11</v>
      </c>
      <c r="CL7" s="39">
        <v>64.040000000000006</v>
      </c>
      <c r="CM7" s="39">
        <v>64.45</v>
      </c>
      <c r="CN7" s="39">
        <v>68.3</v>
      </c>
      <c r="CO7" s="39">
        <v>68.05</v>
      </c>
      <c r="CP7" s="39">
        <v>66.13</v>
      </c>
      <c r="CQ7" s="39">
        <v>55.13</v>
      </c>
      <c r="CR7" s="39">
        <v>54.77</v>
      </c>
      <c r="CS7" s="39">
        <v>54.92</v>
      </c>
      <c r="CT7" s="39">
        <v>55.63</v>
      </c>
      <c r="CU7" s="39">
        <v>55.03</v>
      </c>
      <c r="CV7" s="39">
        <v>60.27</v>
      </c>
      <c r="CW7" s="39">
        <v>90.31</v>
      </c>
      <c r="CX7" s="39">
        <v>90.62</v>
      </c>
      <c r="CY7" s="39">
        <v>85.47</v>
      </c>
      <c r="CZ7" s="39">
        <v>85.8</v>
      </c>
      <c r="DA7" s="39">
        <v>87.71</v>
      </c>
      <c r="DB7" s="39">
        <v>83</v>
      </c>
      <c r="DC7" s="39">
        <v>82.89</v>
      </c>
      <c r="DD7" s="39">
        <v>82.66</v>
      </c>
      <c r="DE7" s="39">
        <v>82.04</v>
      </c>
      <c r="DF7" s="39">
        <v>81.900000000000006</v>
      </c>
      <c r="DG7" s="39">
        <v>89.92</v>
      </c>
      <c r="DH7" s="39">
        <v>40.06</v>
      </c>
      <c r="DI7" s="39">
        <v>41.25</v>
      </c>
      <c r="DJ7" s="39">
        <v>41.67</v>
      </c>
      <c r="DK7" s="39">
        <v>42.09</v>
      </c>
      <c r="DL7" s="39">
        <v>42.45</v>
      </c>
      <c r="DM7" s="39">
        <v>46.66</v>
      </c>
      <c r="DN7" s="39">
        <v>47.46</v>
      </c>
      <c r="DO7" s="39">
        <v>48.49</v>
      </c>
      <c r="DP7" s="39">
        <v>48.05</v>
      </c>
      <c r="DQ7" s="39">
        <v>48.87</v>
      </c>
      <c r="DR7" s="39">
        <v>48.85</v>
      </c>
      <c r="DS7" s="39">
        <v>6.73</v>
      </c>
      <c r="DT7" s="39">
        <v>9.33</v>
      </c>
      <c r="DU7" s="39">
        <v>11.2</v>
      </c>
      <c r="DV7" s="39">
        <v>11.17</v>
      </c>
      <c r="DW7" s="39">
        <v>11.08</v>
      </c>
      <c r="DX7" s="39">
        <v>9.85</v>
      </c>
      <c r="DY7" s="39">
        <v>9.7100000000000009</v>
      </c>
      <c r="DZ7" s="39">
        <v>12.79</v>
      </c>
      <c r="EA7" s="39">
        <v>13.39</v>
      </c>
      <c r="EB7" s="39">
        <v>14.85</v>
      </c>
      <c r="EC7" s="39">
        <v>17.8</v>
      </c>
      <c r="ED7" s="39">
        <v>0.97</v>
      </c>
      <c r="EE7" s="39">
        <v>0.05</v>
      </c>
      <c r="EF7" s="39">
        <v>0.82</v>
      </c>
      <c r="EG7" s="39">
        <v>0.16</v>
      </c>
      <c r="EH7" s="39">
        <v>0.19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橘田　徳光</cp:lastModifiedBy>
  <cp:lastPrinted>2020-04-02T05:42:28Z</cp:lastPrinted>
  <dcterms:created xsi:type="dcterms:W3CDTF">2019-12-05T04:08:11Z</dcterms:created>
  <dcterms:modified xsi:type="dcterms:W3CDTF">2020-04-02T05:46:58Z</dcterms:modified>
  <cp:category/>
</cp:coreProperties>
</file>