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JGzhE6xyyybfXH9mM4g9bE+kO6nNiKAelMljVoD21TfUrwGiPQJ8LoWgaVu2nxpghflZqW0MyifBwsPRTZktQ==" workbookSaltValue="/A/V2lQKiyLYqWqmFVLVz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<sst xmlns="http://schemas.openxmlformats.org/spreadsheetml/2006/main" count="232" uniqueCount="119">
  <si>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</si>
  <si>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</si>
  <si>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</si>
  <si>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</si>
  <si>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</si>
  <si>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</si>
  <si>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</si>
  <si>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</si>
  <si>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</si>
  <si>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</si>
  <si>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</si>
  <si>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</si>
  <si>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</si>
  <si>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</si>
  <si>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</si>
  <si>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</si>
  <si>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</si>
  <si>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</si>
  <si>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</si>
  <si>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</si>
  <si>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</si>
  <si>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</si>
  <si>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</si>
  <si>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</si>
  <si>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</si>
  <si>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</si>
  <si>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</si>
  <si>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</si>
  <si>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</si>
  <si>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</si>
  <si>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</si>
  <si>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</si>
  <si>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</si>
  <si>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</si>
  <si>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</si>
  <si>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</si>
  <si>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</si>
  <si>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</si>
  <si>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</si>
  <si>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</si>
  <si>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</si>
  <si>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</si>
  <si>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</si>
  <si>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</si>
  <si>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</si>
  <si>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</si>
  <si>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</si>
  <si>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</si>
  <si>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</si>
  <si>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</si>
  <si>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</si>
  <si>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</si>
  <si>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</si>
  <si>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</si>
  <si>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</si>
  <si>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</si>
  <si>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</si>
  <si>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</si>
  <si>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</si>
  <si>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</si>
  <si>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</si>
  <si>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</si>
  <si>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</si>
  <si>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</si>
  <si>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</si>
  <si>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</si>
  <si>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</si>
  <si>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</si>
  <si>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</si>
  <si>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</si>
  <si>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</si>
  <si>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</si>
  <si>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</si>
  <si>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</si>
  <si>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</si>
  <si>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</si>
  <si>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</si>
  <si>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</si>
  <si>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</si>
  <si>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</si>
  <si>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</si>
  <si>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</si>
  <si>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</si>
  <si>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</si>
  <si>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</si>
  <si>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</si>
  <si>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</si>
  <si>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</si>
  <si>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</si>
  <si>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</si>
  <si>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</si>
  <si>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</si>
  <si>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</si>
  <si>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</si>
  <si>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</si>
  <si>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</si>
  <si>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</si>
  <si>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</si>
  <si>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</si>
  <si>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</si>
  <si>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</si>
  <si>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</si>
  <si>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</si>
  <si>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</si>
  <si>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中標津町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</si>
  <si>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</si>
  <si>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</si>
  <si>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</si>
  <si>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</si>
  <si>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</si>
  <si>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</si>
  <si>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</si>
  <si>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</si>
  <si>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</si>
  <si>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</si>
  <si>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</si>
  <si>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①施設の老朽化度合を示したもので、類似団体及び全国平均値を下回っている。
②類似団体及び全国平均を下回っているが、近年では平成26年度以前と比べ、高い数値で推移しているため、今後の計画的な更新が必要といえる。
③29年度は導水管の改修工事を行っているが、決算時点で供用開始しておらず、類似団体及び全国平均値を下回っている。</t>
    <rPh sb="1" eb="3">
      <t>シセツ</t>
    </rPh>
    <rPh sb="4" eb="6">
      <t>ロウキュウ</t>
    </rPh>
    <rPh sb="6" eb="7">
      <t>カ</t>
    </rPh>
    <rPh sb="7" eb="9">
      <t>ドアイ</t>
    </rPh>
    <rPh sb="10" eb="11">
      <t>シメ</t>
    </rPh>
    <rPh sb="17" eb="19">
      <t>ルイジ</t>
    </rPh>
    <rPh sb="19" eb="21">
      <t>ダンタイ</t>
    </rPh>
    <rPh sb="21" eb="22">
      <t>オヨ</t>
    </rPh>
    <rPh sb="23" eb="25">
      <t>ゼンコク</t>
    </rPh>
    <rPh sb="25" eb="27">
      <t>ヘイキン</t>
    </rPh>
    <rPh sb="27" eb="28">
      <t>チ</t>
    </rPh>
    <rPh sb="29" eb="31">
      <t>シタマワ</t>
    </rPh>
    <rPh sb="39" eb="41">
      <t>ルイジ</t>
    </rPh>
    <rPh sb="41" eb="43">
      <t>ダンタイ</t>
    </rPh>
    <rPh sb="43" eb="44">
      <t>オヨ</t>
    </rPh>
    <rPh sb="45" eb="47">
      <t>ゼンコク</t>
    </rPh>
    <rPh sb="47" eb="49">
      <t>ヘイキン</t>
    </rPh>
    <rPh sb="50" eb="52">
      <t>シタマワ</t>
    </rPh>
    <rPh sb="58" eb="60">
      <t>キンネン</t>
    </rPh>
    <rPh sb="62" eb="64">
      <t>ヘイセイ</t>
    </rPh>
    <rPh sb="66" eb="68">
      <t>ネンド</t>
    </rPh>
    <rPh sb="68" eb="70">
      <t>イゼン</t>
    </rPh>
    <rPh sb="71" eb="72">
      <t>クラ</t>
    </rPh>
    <rPh sb="74" eb="75">
      <t>タカ</t>
    </rPh>
    <rPh sb="76" eb="78">
      <t>スウチ</t>
    </rPh>
    <rPh sb="79" eb="81">
      <t>スイイ</t>
    </rPh>
    <rPh sb="88" eb="90">
      <t>コンゴ</t>
    </rPh>
    <rPh sb="91" eb="93">
      <t>ケイカク</t>
    </rPh>
    <rPh sb="93" eb="94">
      <t>テキ</t>
    </rPh>
    <rPh sb="95" eb="97">
      <t>コウシン</t>
    </rPh>
    <rPh sb="98" eb="100">
      <t>ヒツヨウ</t>
    </rPh>
    <rPh sb="110" eb="112">
      <t>ネンド</t>
    </rPh>
    <rPh sb="113" eb="115">
      <t>ドウスイ</t>
    </rPh>
    <rPh sb="115" eb="116">
      <t>カン</t>
    </rPh>
    <rPh sb="117" eb="119">
      <t>カイシュウ</t>
    </rPh>
    <rPh sb="119" eb="121">
      <t>コウジ</t>
    </rPh>
    <rPh sb="122" eb="123">
      <t>オコナ</t>
    </rPh>
    <rPh sb="129" eb="131">
      <t>ケッサン</t>
    </rPh>
    <rPh sb="131" eb="133">
      <t>ジテン</t>
    </rPh>
    <rPh sb="134" eb="136">
      <t>キョウヨウ</t>
    </rPh>
    <rPh sb="136" eb="138">
      <t>カイシ</t>
    </rPh>
    <rPh sb="144" eb="146">
      <t>ルイジ</t>
    </rPh>
    <rPh sb="146" eb="148">
      <t>ダンタイ</t>
    </rPh>
    <rPh sb="148" eb="149">
      <t>オヨ</t>
    </rPh>
    <rPh sb="150" eb="152">
      <t>ゼンコク</t>
    </rPh>
    <rPh sb="152" eb="154">
      <t>ヘイキン</t>
    </rPh>
    <rPh sb="154" eb="155">
      <t>チ</t>
    </rPh>
    <rPh sb="156" eb="158">
      <t>シタマワ</t>
    </rPh>
    <phoneticPr fontId="4"/>
  </si>
  <si>
    <t xml:space="preserve">①黒字経営を維持しているが、29年度は類似団体及び全国平均値を下回った。
②累積欠損金は発生していない。
③流動比率は100％を上回っており、債務に対して支払能力があるといえる。
④企業債残高割合は平成25年度までは類似団体より低く平準化されていたが、年々増加傾向にある。
今後は更新計画のもと、安定した施設更新等を行っていく。
⑤料金回収率は100％を上回っており、給水に係る費用を給水収益で賄えているといえる。
⑥給水原価は類似団体及び全国平均値を上回っており、投資の効率化や維持管理費の削減に取り組む必要がある。
⑦一日配水能力に対する一日平均配水量の割合である。類似団体及び全国平均値を上回っており、良好といえる。
⑧有収率は類似団体平均値を上回っているが、全国平均値を下回った。90％以上を目標として、漏水箇所の調査・修繕を行うとともに、計画的な管路更新を行っていく。
</t>
    <rPh sb="1" eb="3">
      <t>クロジ</t>
    </rPh>
    <rPh sb="3" eb="5">
      <t>ケイエイ</t>
    </rPh>
    <rPh sb="6" eb="8">
      <t>イジ</t>
    </rPh>
    <rPh sb="16" eb="18">
      <t>ネンド</t>
    </rPh>
    <rPh sb="19" eb="21">
      <t>ルイジ</t>
    </rPh>
    <rPh sb="21" eb="23">
      <t>ダンタイ</t>
    </rPh>
    <rPh sb="23" eb="24">
      <t>オヨ</t>
    </rPh>
    <rPh sb="25" eb="27">
      <t>ゼンコク</t>
    </rPh>
    <rPh sb="27" eb="29">
      <t>ヘイキン</t>
    </rPh>
    <rPh sb="29" eb="30">
      <t>チ</t>
    </rPh>
    <rPh sb="31" eb="33">
      <t>シタマワ</t>
    </rPh>
    <rPh sb="39" eb="41">
      <t>ルイセキ</t>
    </rPh>
    <rPh sb="41" eb="44">
      <t>ケッソンキン</t>
    </rPh>
    <rPh sb="45" eb="47">
      <t>ハッセイ</t>
    </rPh>
    <rPh sb="56" eb="58">
      <t>リュウドウ</t>
    </rPh>
    <rPh sb="58" eb="60">
      <t>ヒリツ</t>
    </rPh>
    <rPh sb="66" eb="68">
      <t>ウワマワ</t>
    </rPh>
    <rPh sb="73" eb="75">
      <t>サイム</t>
    </rPh>
    <rPh sb="76" eb="77">
      <t>タイ</t>
    </rPh>
    <rPh sb="79" eb="81">
      <t>シハライ</t>
    </rPh>
    <rPh sb="81" eb="83">
      <t>ノウリョク</t>
    </rPh>
    <rPh sb="94" eb="96">
      <t>キギョウ</t>
    </rPh>
    <rPh sb="96" eb="97">
      <t>サイ</t>
    </rPh>
    <rPh sb="97" eb="99">
      <t>ザンダカ</t>
    </rPh>
    <rPh sb="99" eb="101">
      <t>ワリアイ</t>
    </rPh>
    <rPh sb="102" eb="104">
      <t>ヘイセイ</t>
    </rPh>
    <rPh sb="106" eb="108">
      <t>ネンド</t>
    </rPh>
    <rPh sb="111" eb="113">
      <t>ルイジ</t>
    </rPh>
    <rPh sb="113" eb="115">
      <t>ダンタイ</t>
    </rPh>
    <rPh sb="117" eb="118">
      <t>ヒク</t>
    </rPh>
    <rPh sb="119" eb="122">
      <t>ヘイジュンカ</t>
    </rPh>
    <rPh sb="129" eb="131">
      <t>ネンネン</t>
    </rPh>
    <rPh sb="131" eb="133">
      <t>ゾウカ</t>
    </rPh>
    <rPh sb="133" eb="135">
      <t>ケイコウ</t>
    </rPh>
    <rPh sb="140" eb="142">
      <t>コンゴ</t>
    </rPh>
    <rPh sb="143" eb="145">
      <t>コウシン</t>
    </rPh>
    <rPh sb="145" eb="147">
      <t>ケイカク</t>
    </rPh>
    <rPh sb="151" eb="153">
      <t>アンテイ</t>
    </rPh>
    <rPh sb="155" eb="157">
      <t>シセツ</t>
    </rPh>
    <rPh sb="157" eb="159">
      <t>コウシン</t>
    </rPh>
    <rPh sb="159" eb="160">
      <t>トウ</t>
    </rPh>
    <rPh sb="161" eb="162">
      <t>オコナ</t>
    </rPh>
    <rPh sb="170" eb="172">
      <t>リョウキン</t>
    </rPh>
    <rPh sb="172" eb="174">
      <t>カイシュウ</t>
    </rPh>
    <rPh sb="174" eb="175">
      <t>リツ</t>
    </rPh>
    <rPh sb="181" eb="183">
      <t>ウワマワ</t>
    </rPh>
    <rPh sb="188" eb="190">
      <t>キュウスイ</t>
    </rPh>
    <rPh sb="191" eb="192">
      <t>カカ</t>
    </rPh>
    <rPh sb="193" eb="195">
      <t>ヒヨウ</t>
    </rPh>
    <rPh sb="196" eb="198">
      <t>キュウスイ</t>
    </rPh>
    <rPh sb="198" eb="200">
      <t>シュウエキ</t>
    </rPh>
    <rPh sb="201" eb="202">
      <t>マカナ</t>
    </rPh>
    <rPh sb="214" eb="216">
      <t>キュウスイ</t>
    </rPh>
    <rPh sb="216" eb="218">
      <t>ゲンカ</t>
    </rPh>
    <rPh sb="219" eb="221">
      <t>ルイジ</t>
    </rPh>
    <rPh sb="221" eb="223">
      <t>ダンタイ</t>
    </rPh>
    <rPh sb="223" eb="224">
      <t>オヨ</t>
    </rPh>
    <rPh sb="225" eb="227">
      <t>ゼンコク</t>
    </rPh>
    <rPh sb="227" eb="229">
      <t>ヘイキン</t>
    </rPh>
    <rPh sb="229" eb="230">
      <t>チ</t>
    </rPh>
    <rPh sb="231" eb="233">
      <t>ウワマワ</t>
    </rPh>
    <rPh sb="238" eb="240">
      <t>トウシ</t>
    </rPh>
    <rPh sb="241" eb="244">
      <t>コウリツカ</t>
    </rPh>
    <rPh sb="245" eb="247">
      <t>イジ</t>
    </rPh>
    <rPh sb="247" eb="249">
      <t>カンリ</t>
    </rPh>
    <rPh sb="249" eb="250">
      <t>ヒ</t>
    </rPh>
    <rPh sb="251" eb="253">
      <t>サクゲン</t>
    </rPh>
    <rPh sb="254" eb="255">
      <t>ト</t>
    </rPh>
    <rPh sb="256" eb="257">
      <t>ク</t>
    </rPh>
    <rPh sb="258" eb="260">
      <t>ヒツヨウ</t>
    </rPh>
    <rPh sb="267" eb="269">
      <t>イチニチ</t>
    </rPh>
    <rPh sb="269" eb="271">
      <t>ハイスイ</t>
    </rPh>
    <rPh sb="271" eb="273">
      <t>ノウリョク</t>
    </rPh>
    <rPh sb="274" eb="275">
      <t>タイ</t>
    </rPh>
    <rPh sb="277" eb="279">
      <t>イチニチ</t>
    </rPh>
    <rPh sb="279" eb="281">
      <t>ヘイキン</t>
    </rPh>
    <rPh sb="281" eb="283">
      <t>ハイスイ</t>
    </rPh>
    <rPh sb="283" eb="284">
      <t>リョウ</t>
    </rPh>
    <rPh sb="285" eb="287">
      <t>ワリアイ</t>
    </rPh>
    <rPh sb="291" eb="293">
      <t>ルイジ</t>
    </rPh>
    <rPh sb="293" eb="295">
      <t>ダンタイ</t>
    </rPh>
    <rPh sb="295" eb="296">
      <t>オヨ</t>
    </rPh>
    <rPh sb="297" eb="299">
      <t>ゼンコク</t>
    </rPh>
    <rPh sb="299" eb="301">
      <t>ヘイキン</t>
    </rPh>
    <rPh sb="301" eb="302">
      <t>チ</t>
    </rPh>
    <rPh sb="303" eb="305">
      <t>ウワマワ</t>
    </rPh>
    <rPh sb="310" eb="312">
      <t>リョウコウ</t>
    </rPh>
    <rPh sb="320" eb="322">
      <t>ユウシュウ</t>
    </rPh>
    <rPh sb="322" eb="323">
      <t>リツ</t>
    </rPh>
    <rPh sb="324" eb="326">
      <t>ルイジ</t>
    </rPh>
    <rPh sb="326" eb="328">
      <t>ダンタイ</t>
    </rPh>
    <rPh sb="328" eb="330">
      <t>ヘイキン</t>
    </rPh>
    <rPh sb="330" eb="331">
      <t>チ</t>
    </rPh>
    <rPh sb="332" eb="334">
      <t>ウワマワ</t>
    </rPh>
    <rPh sb="340" eb="342">
      <t>ゼンコク</t>
    </rPh>
    <rPh sb="342" eb="344">
      <t>ヘイキン</t>
    </rPh>
    <rPh sb="344" eb="345">
      <t>チ</t>
    </rPh>
    <rPh sb="346" eb="348">
      <t>シタマワ</t>
    </rPh>
    <rPh sb="354" eb="356">
      <t>イジョウ</t>
    </rPh>
    <rPh sb="357" eb="359">
      <t>モクヒョウ</t>
    </rPh>
    <rPh sb="363" eb="365">
      <t>ロウスイ</t>
    </rPh>
    <rPh sb="365" eb="367">
      <t>カショ</t>
    </rPh>
    <rPh sb="368" eb="370">
      <t>チョウサ</t>
    </rPh>
    <rPh sb="371" eb="373">
      <t>シュウゼン</t>
    </rPh>
    <rPh sb="374" eb="375">
      <t>オコナ</t>
    </rPh>
    <rPh sb="381" eb="384">
      <t>ケイカクテキ</t>
    </rPh>
    <rPh sb="385" eb="387">
      <t>カンロ</t>
    </rPh>
    <rPh sb="387" eb="389">
      <t>コウシン</t>
    </rPh>
    <rPh sb="390" eb="391">
      <t>オコナ</t>
    </rPh>
    <phoneticPr fontId="4"/>
  </si>
  <si>
    <t>　平成26年度に策定した中標津町水道ビジョンに基づき経営を行っている。
　水道事業会計の経営状況は全体的に良好といえるが、有収率が2年連続で90％を下回っているため、漏水やメーター不良等の原因を特定し、施設の稼働が収益につながるよう、状況の改善を図る取組みが必要である。
　また、今後は経済成長期に整備された施設等の更新時期を迎えることから、単なる更新だけではなく耐震化など施設の延命化を図りながら計画的な更新が必要となる。</t>
    <rPh sb="1" eb="3">
      <t>ヘイセイ</t>
    </rPh>
    <rPh sb="5" eb="7">
      <t>ネンド</t>
    </rPh>
    <rPh sb="8" eb="10">
      <t>サクテイ</t>
    </rPh>
    <rPh sb="12" eb="16">
      <t>ナカシベツチョウ</t>
    </rPh>
    <rPh sb="16" eb="18">
      <t>スイドウ</t>
    </rPh>
    <rPh sb="23" eb="24">
      <t>モト</t>
    </rPh>
    <rPh sb="26" eb="28">
      <t>ケイエイ</t>
    </rPh>
    <rPh sb="29" eb="30">
      <t>オコナ</t>
    </rPh>
    <rPh sb="37" eb="39">
      <t>スイドウ</t>
    </rPh>
    <rPh sb="39" eb="41">
      <t>ジギョウ</t>
    </rPh>
    <rPh sb="41" eb="43">
      <t>カイケイ</t>
    </rPh>
    <rPh sb="44" eb="46">
      <t>ケイエイ</t>
    </rPh>
    <rPh sb="46" eb="48">
      <t>ジョウキョウ</t>
    </rPh>
    <rPh sb="49" eb="52">
      <t>ゼンタイテキ</t>
    </rPh>
    <rPh sb="53" eb="55">
      <t>リョウコウ</t>
    </rPh>
    <rPh sb="61" eb="63">
      <t>ユウシュウ</t>
    </rPh>
    <rPh sb="63" eb="64">
      <t>リツ</t>
    </rPh>
    <rPh sb="66" eb="67">
      <t>ネン</t>
    </rPh>
    <rPh sb="67" eb="69">
      <t>レンゾク</t>
    </rPh>
    <rPh sb="74" eb="76">
      <t>シタマワ</t>
    </rPh>
    <rPh sb="83" eb="85">
      <t>ロウスイ</t>
    </rPh>
    <rPh sb="90" eb="92">
      <t>フリョウ</t>
    </rPh>
    <rPh sb="92" eb="93">
      <t>トウ</t>
    </rPh>
    <rPh sb="94" eb="96">
      <t>ゲンイン</t>
    </rPh>
    <rPh sb="97" eb="99">
      <t>トクテイ</t>
    </rPh>
    <rPh sb="101" eb="103">
      <t>シセツ</t>
    </rPh>
    <rPh sb="104" eb="106">
      <t>カドウ</t>
    </rPh>
    <rPh sb="107" eb="109">
      <t>シュウエキ</t>
    </rPh>
    <rPh sb="117" eb="119">
      <t>ジョウキョウ</t>
    </rPh>
    <rPh sb="120" eb="122">
      <t>カイゼン</t>
    </rPh>
    <rPh sb="123" eb="124">
      <t>ハカ</t>
    </rPh>
    <rPh sb="125" eb="127">
      <t>トリクミ</t>
    </rPh>
    <rPh sb="129" eb="131">
      <t>ヒツヨウ</t>
    </rPh>
    <rPh sb="140" eb="142">
      <t>コンゴ</t>
    </rPh>
    <rPh sb="143" eb="145">
      <t>ケイザイ</t>
    </rPh>
    <rPh sb="145" eb="148">
      <t>セイチョウキ</t>
    </rPh>
    <rPh sb="149" eb="151">
      <t>セイビ</t>
    </rPh>
    <rPh sb="154" eb="156">
      <t>シセツ</t>
    </rPh>
    <rPh sb="156" eb="157">
      <t>トウ</t>
    </rPh>
    <rPh sb="158" eb="160">
      <t>コウシン</t>
    </rPh>
    <rPh sb="160" eb="162">
      <t>ジキ</t>
    </rPh>
    <rPh sb="163" eb="164">
      <t>ムカ</t>
    </rPh>
    <rPh sb="171" eb="172">
      <t>タン</t>
    </rPh>
    <rPh sb="174" eb="176">
      <t>コウシン</t>
    </rPh>
    <rPh sb="182" eb="185">
      <t>タイシンカ</t>
    </rPh>
    <rPh sb="187" eb="189">
      <t>シセツ</t>
    </rPh>
    <rPh sb="190" eb="192">
      <t>エンメイ</t>
    </rPh>
    <rPh sb="192" eb="193">
      <t>カ</t>
    </rPh>
    <rPh sb="194" eb="195">
      <t>ハカ</t>
    </rPh>
    <rPh sb="199" eb="202">
      <t>ケイカクテキ</t>
    </rPh>
    <rPh sb="203" eb="205">
      <t>コウシン</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</si>
</sst>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0.97</c:v>
                </c:pt>
                <c:pt idx="2">
                  <c:v>0.05</c:v>
                </c:pt>
                <c:pt idx="3">
                  <c:v>0.82</c:v>
                </c:pt>
                <c:pt idx="4">
                  <c:v>0.16</c:v>
                </c:pt>
              </c:numCache>
            </c:numRef>
          </c:val>
          <c:extLst xmlns:c16r2="http://schemas.microsoft.com/office/drawing/2015/06/chart">
            <c:ext xmlns:c16="http://schemas.microsoft.com/office/drawing/2014/chart" uri="{C3380CC4-5D6E-409C-BE32-E72D297353CC}">
              <c16:uniqueId val="{00000000-F6FC-4F11-BC86-46947EAB2425}"/>
            </c:ext>
          </c:extLst>
        </c:ser>
        <c:dLbls>
          <c:showLegendKey val="0"/>
          <c:showVal val="0"/>
          <c:showCatName val="0"/>
          <c:showSerName val="0"/>
          <c:showPercent val="0"/>
          <c:showBubbleSize val="0"/>
        </c:dLbls>
        <c:gapWidth val="150"/>
        <c:axId val="123455744"/>
        <c:axId val="1234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F6FC-4F11-BC86-46947EAB2425}"/>
            </c:ext>
          </c:extLst>
        </c:ser>
        <c:dLbls>
          <c:showLegendKey val="0"/>
          <c:showVal val="0"/>
          <c:showCatName val="0"/>
          <c:showSerName val="0"/>
          <c:showPercent val="0"/>
          <c:showBubbleSize val="0"/>
        </c:dLbls>
        <c:marker val="1"/>
        <c:smooth val="0"/>
        <c:axId val="123455744"/>
        <c:axId val="123457920"/>
      </c:lineChart>
      <c:dateAx>
        <c:axId val="123455744"/>
        <c:scaling>
          <c:orientation val="minMax"/>
        </c:scaling>
        <c:delete val="1"/>
        <c:axPos val="b"/>
        <c:numFmt formatCode="ge" sourceLinked="1"/>
        <c:majorTickMark val="none"/>
        <c:minorTickMark val="none"/>
        <c:tickLblPos val="none"/>
        <c:crossAx val="123457920"/>
        <c:crosses val="autoZero"/>
        <c:auto val="1"/>
        <c:lblOffset val="100"/>
        <c:baseTimeUnit val="years"/>
      </c:dateAx>
      <c:valAx>
        <c:axId val="1234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63.93</c:v>
                </c:pt>
                <c:pt idx="1">
                  <c:v>64.040000000000006</c:v>
                </c:pt>
                <c:pt idx="2">
                  <c:v>64.45</c:v>
                </c:pt>
                <c:pt idx="3">
                  <c:v>68.3</c:v>
                </c:pt>
                <c:pt idx="4">
                  <c:v>68.05</c:v>
                </c:pt>
              </c:numCache>
            </c:numRef>
          </c:val>
          <c:extLst xmlns:c16r2="http://schemas.microsoft.com/office/drawing/2015/06/chart">
            <c:ext xmlns:c16="http://schemas.microsoft.com/office/drawing/2014/chart" uri="{C3380CC4-5D6E-409C-BE32-E72D297353CC}">
              <c16:uniqueId val="{00000000-4BB2-461B-A991-6473FFDEAB30}"/>
            </c:ext>
          </c:extLst>
        </c:ser>
        <c:dLbls>
          <c:showLegendKey val="0"/>
          <c:showVal val="0"/>
          <c:showCatName val="0"/>
          <c:showSerName val="0"/>
          <c:showPercent val="0"/>
          <c:showBubbleSize val="0"/>
        </c:dLbls>
        <c:gapWidth val="150"/>
        <c:axId val="126147200"/>
        <c:axId val="1264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4BB2-461B-A991-6473FFDEAB30}"/>
            </c:ext>
          </c:extLst>
        </c:ser>
        <c:dLbls>
          <c:showLegendKey val="0"/>
          <c:showVal val="0"/>
          <c:showCatName val="0"/>
          <c:showSerName val="0"/>
          <c:showPercent val="0"/>
          <c:showBubbleSize val="0"/>
        </c:dLbls>
        <c:marker val="1"/>
        <c:smooth val="0"/>
        <c:axId val="126147200"/>
        <c:axId val="126485248"/>
      </c:lineChart>
      <c:dateAx>
        <c:axId val="126147200"/>
        <c:scaling>
          <c:orientation val="minMax"/>
        </c:scaling>
        <c:delete val="1"/>
        <c:axPos val="b"/>
        <c:numFmt formatCode="ge" sourceLinked="1"/>
        <c:majorTickMark val="none"/>
        <c:minorTickMark val="none"/>
        <c:tickLblPos val="none"/>
        <c:crossAx val="126485248"/>
        <c:crosses val="autoZero"/>
        <c:auto val="1"/>
        <c:lblOffset val="100"/>
        <c:baseTimeUnit val="years"/>
      </c:dateAx>
      <c:valAx>
        <c:axId val="1264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90.98</c:v>
                </c:pt>
                <c:pt idx="1">
                  <c:v>90.31</c:v>
                </c:pt>
                <c:pt idx="2">
                  <c:v>90.62</c:v>
                </c:pt>
                <c:pt idx="3">
                  <c:v>85.47</c:v>
                </c:pt>
                <c:pt idx="4">
                  <c:v>85.8</c:v>
                </c:pt>
              </c:numCache>
            </c:numRef>
          </c:val>
          <c:extLst xmlns:c16r2="http://schemas.microsoft.com/office/drawing/2015/06/chart">
            <c:ext xmlns:c16="http://schemas.microsoft.com/office/drawing/2014/chart" uri="{C3380CC4-5D6E-409C-BE32-E72D297353CC}">
              <c16:uniqueId val="{00000000-EC27-40D0-A707-876DB226CC1D}"/>
            </c:ext>
          </c:extLst>
        </c:ser>
        <c:dLbls>
          <c:showLegendKey val="0"/>
          <c:showVal val="0"/>
          <c:showCatName val="0"/>
          <c:showSerName val="0"/>
          <c:showPercent val="0"/>
          <c:showBubbleSize val="0"/>
        </c:dLbls>
        <c:gapWidth val="150"/>
        <c:axId val="126528512"/>
        <c:axId val="1265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EC27-40D0-A707-876DB226CC1D}"/>
            </c:ext>
          </c:extLst>
        </c:ser>
        <c:dLbls>
          <c:showLegendKey val="0"/>
          <c:showVal val="0"/>
          <c:showCatName val="0"/>
          <c:showSerName val="0"/>
          <c:showPercent val="0"/>
          <c:showBubbleSize val="0"/>
        </c:dLbls>
        <c:marker val="1"/>
        <c:smooth val="0"/>
        <c:axId val="126528512"/>
        <c:axId val="126534784"/>
      </c:lineChart>
      <c:dateAx>
        <c:axId val="126528512"/>
        <c:scaling>
          <c:orientation val="minMax"/>
        </c:scaling>
        <c:delete val="1"/>
        <c:axPos val="b"/>
        <c:numFmt formatCode="ge" sourceLinked="1"/>
        <c:majorTickMark val="none"/>
        <c:minorTickMark val="none"/>
        <c:tickLblPos val="none"/>
        <c:crossAx val="126534784"/>
        <c:crosses val="autoZero"/>
        <c:auto val="1"/>
        <c:lblOffset val="100"/>
        <c:baseTimeUnit val="years"/>
      </c:dateAx>
      <c:valAx>
        <c:axId val="1265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112.35</c:v>
                </c:pt>
                <c:pt idx="1">
                  <c:v>125.45</c:v>
                </c:pt>
                <c:pt idx="2">
                  <c:v>129.05000000000001</c:v>
                </c:pt>
                <c:pt idx="3">
                  <c:v>118.6</c:v>
                </c:pt>
                <c:pt idx="4">
                  <c:v>109.09</c:v>
                </c:pt>
              </c:numCache>
            </c:numRef>
          </c:val>
          <c:extLst xmlns:c16r2="http://schemas.microsoft.com/office/drawing/2015/06/chart">
            <c:ext xmlns:c16="http://schemas.microsoft.com/office/drawing/2014/chart" uri="{C3380CC4-5D6E-409C-BE32-E72D297353CC}">
              <c16:uniqueId val="{00000000-64AB-4029-AED2-551DAD89CFF4}"/>
            </c:ext>
          </c:extLst>
        </c:ser>
        <c:dLbls>
          <c:showLegendKey val="0"/>
          <c:showVal val="0"/>
          <c:showCatName val="0"/>
          <c:showSerName val="0"/>
          <c:showPercent val="0"/>
          <c:showBubbleSize val="0"/>
        </c:dLbls>
        <c:gapWidth val="150"/>
        <c:axId val="123476608"/>
        <c:axId val="1234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64AB-4029-AED2-551DAD89CFF4}"/>
            </c:ext>
          </c:extLst>
        </c:ser>
        <c:dLbls>
          <c:showLegendKey val="0"/>
          <c:showVal val="0"/>
          <c:showCatName val="0"/>
          <c:showSerName val="0"/>
          <c:showPercent val="0"/>
          <c:showBubbleSize val="0"/>
        </c:dLbls>
        <c:marker val="1"/>
        <c:smooth val="0"/>
        <c:axId val="123476608"/>
        <c:axId val="123478784"/>
      </c:lineChart>
      <c:dateAx>
        <c:axId val="123476608"/>
        <c:scaling>
          <c:orientation val="minMax"/>
        </c:scaling>
        <c:delete val="1"/>
        <c:axPos val="b"/>
        <c:numFmt formatCode="ge" sourceLinked="1"/>
        <c:majorTickMark val="none"/>
        <c:minorTickMark val="none"/>
        <c:tickLblPos val="none"/>
        <c:crossAx val="123478784"/>
        <c:crosses val="autoZero"/>
        <c:auto val="1"/>
        <c:lblOffset val="100"/>
        <c:baseTimeUnit val="years"/>
      </c:dateAx>
      <c:valAx>
        <c:axId val="12347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4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40.79</c:v>
                </c:pt>
                <c:pt idx="1">
                  <c:v>40.06</c:v>
                </c:pt>
                <c:pt idx="2">
                  <c:v>41.25</c:v>
                </c:pt>
                <c:pt idx="3">
                  <c:v>41.67</c:v>
                </c:pt>
                <c:pt idx="4">
                  <c:v>42.09</c:v>
                </c:pt>
              </c:numCache>
            </c:numRef>
          </c:val>
          <c:extLst xmlns:c16r2="http://schemas.microsoft.com/office/drawing/2015/06/chart">
            <c:ext xmlns:c16="http://schemas.microsoft.com/office/drawing/2014/chart" uri="{C3380CC4-5D6E-409C-BE32-E72D297353CC}">
              <c16:uniqueId val="{00000000-0AB0-4864-9DEE-38CDD6ED8C08}"/>
            </c:ext>
          </c:extLst>
        </c:ser>
        <c:dLbls>
          <c:showLegendKey val="0"/>
          <c:showVal val="0"/>
          <c:showCatName val="0"/>
          <c:showSerName val="0"/>
          <c:showPercent val="0"/>
          <c:showBubbleSize val="0"/>
        </c:dLbls>
        <c:gapWidth val="150"/>
        <c:axId val="123489280"/>
        <c:axId val="1234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0AB0-4864-9DEE-38CDD6ED8C08}"/>
            </c:ext>
          </c:extLst>
        </c:ser>
        <c:dLbls>
          <c:showLegendKey val="0"/>
          <c:showVal val="0"/>
          <c:showCatName val="0"/>
          <c:showSerName val="0"/>
          <c:showPercent val="0"/>
          <c:showBubbleSize val="0"/>
        </c:dLbls>
        <c:marker val="1"/>
        <c:smooth val="0"/>
        <c:axId val="123489280"/>
        <c:axId val="123495552"/>
      </c:lineChart>
      <c:dateAx>
        <c:axId val="123489280"/>
        <c:scaling>
          <c:orientation val="minMax"/>
        </c:scaling>
        <c:delete val="1"/>
        <c:axPos val="b"/>
        <c:numFmt formatCode="ge" sourceLinked="1"/>
        <c:majorTickMark val="none"/>
        <c:minorTickMark val="none"/>
        <c:tickLblPos val="none"/>
        <c:crossAx val="123495552"/>
        <c:crosses val="autoZero"/>
        <c:auto val="1"/>
        <c:lblOffset val="100"/>
        <c:baseTimeUnit val="years"/>
      </c:dateAx>
      <c:valAx>
        <c:axId val="1234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6.77</c:v>
                </c:pt>
                <c:pt idx="1">
                  <c:v>6.73</c:v>
                </c:pt>
                <c:pt idx="2">
                  <c:v>9.33</c:v>
                </c:pt>
                <c:pt idx="3">
                  <c:v>11.2</c:v>
                </c:pt>
                <c:pt idx="4">
                  <c:v>11.17</c:v>
                </c:pt>
              </c:numCache>
            </c:numRef>
          </c:val>
          <c:extLst xmlns:c16r2="http://schemas.microsoft.com/office/drawing/2015/06/chart">
            <c:ext xmlns:c16="http://schemas.microsoft.com/office/drawing/2014/chart" uri="{C3380CC4-5D6E-409C-BE32-E72D297353CC}">
              <c16:uniqueId val="{00000000-6782-4B34-A0F5-0938A3D51E59}"/>
            </c:ext>
          </c:extLst>
        </c:ser>
        <c:dLbls>
          <c:showLegendKey val="0"/>
          <c:showVal val="0"/>
          <c:showCatName val="0"/>
          <c:showSerName val="0"/>
          <c:showPercent val="0"/>
          <c:showBubbleSize val="0"/>
        </c:dLbls>
        <c:gapWidth val="150"/>
        <c:axId val="123510144"/>
        <c:axId val="123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782-4B34-A0F5-0938A3D51E59}"/>
            </c:ext>
          </c:extLst>
        </c:ser>
        <c:dLbls>
          <c:showLegendKey val="0"/>
          <c:showVal val="0"/>
          <c:showCatName val="0"/>
          <c:showSerName val="0"/>
          <c:showPercent val="0"/>
          <c:showBubbleSize val="0"/>
        </c:dLbls>
        <c:marker val="1"/>
        <c:smooth val="0"/>
        <c:axId val="123510144"/>
        <c:axId val="123512320"/>
      </c:lineChart>
      <c:dateAx>
        <c:axId val="123510144"/>
        <c:scaling>
          <c:orientation val="minMax"/>
        </c:scaling>
        <c:delete val="1"/>
        <c:axPos val="b"/>
        <c:numFmt formatCode="ge" sourceLinked="1"/>
        <c:majorTickMark val="none"/>
        <c:minorTickMark val="none"/>
        <c:tickLblPos val="none"/>
        <c:crossAx val="123512320"/>
        <c:crosses val="autoZero"/>
        <c:auto val="1"/>
        <c:lblOffset val="100"/>
        <c:baseTimeUnit val="years"/>
      </c:dateAx>
      <c:valAx>
        <c:axId val="1235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A9-473D-8359-2CB54FD4368E}"/>
            </c:ext>
          </c:extLst>
        </c:ser>
        <c:dLbls>
          <c:showLegendKey val="0"/>
          <c:showVal val="0"/>
          <c:showCatName val="0"/>
          <c:showSerName val="0"/>
          <c:showPercent val="0"/>
          <c:showBubbleSize val="0"/>
        </c:dLbls>
        <c:gapWidth val="150"/>
        <c:axId val="123850752"/>
        <c:axId val="1238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34A9-473D-8359-2CB54FD4368E}"/>
            </c:ext>
          </c:extLst>
        </c:ser>
        <c:dLbls>
          <c:showLegendKey val="0"/>
          <c:showVal val="0"/>
          <c:showCatName val="0"/>
          <c:showSerName val="0"/>
          <c:showPercent val="0"/>
          <c:showBubbleSize val="0"/>
        </c:dLbls>
        <c:marker val="1"/>
        <c:smooth val="0"/>
        <c:axId val="123850752"/>
        <c:axId val="123852672"/>
      </c:lineChart>
      <c:dateAx>
        <c:axId val="123850752"/>
        <c:scaling>
          <c:orientation val="minMax"/>
        </c:scaling>
        <c:delete val="1"/>
        <c:axPos val="b"/>
        <c:numFmt formatCode="ge" sourceLinked="1"/>
        <c:majorTickMark val="none"/>
        <c:minorTickMark val="none"/>
        <c:tickLblPos val="none"/>
        <c:crossAx val="123852672"/>
        <c:crosses val="autoZero"/>
        <c:auto val="1"/>
        <c:lblOffset val="100"/>
        <c:baseTimeUnit val="years"/>
      </c:dateAx>
      <c:valAx>
        <c:axId val="12385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8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7159.25</c:v>
                </c:pt>
                <c:pt idx="1">
                  <c:v>1637.76</c:v>
                </c:pt>
                <c:pt idx="2">
                  <c:v>1598.44</c:v>
                </c:pt>
                <c:pt idx="3">
                  <c:v>1931.09</c:v>
                </c:pt>
                <c:pt idx="4">
                  <c:v>1860.95</c:v>
                </c:pt>
              </c:numCache>
            </c:numRef>
          </c:val>
          <c:extLst xmlns:c16r2="http://schemas.microsoft.com/office/drawing/2015/06/chart">
            <c:ext xmlns:c16="http://schemas.microsoft.com/office/drawing/2014/chart" uri="{C3380CC4-5D6E-409C-BE32-E72D297353CC}">
              <c16:uniqueId val="{00000000-FF1A-448A-A4E4-99998833DDA6}"/>
            </c:ext>
          </c:extLst>
        </c:ser>
        <c:dLbls>
          <c:showLegendKey val="0"/>
          <c:showVal val="0"/>
          <c:showCatName val="0"/>
          <c:showSerName val="0"/>
          <c:showPercent val="0"/>
          <c:showBubbleSize val="0"/>
        </c:dLbls>
        <c:gapWidth val="150"/>
        <c:axId val="124985728"/>
        <c:axId val="1249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FF1A-448A-A4E4-99998833DDA6}"/>
            </c:ext>
          </c:extLst>
        </c:ser>
        <c:dLbls>
          <c:showLegendKey val="0"/>
          <c:showVal val="0"/>
          <c:showCatName val="0"/>
          <c:showSerName val="0"/>
          <c:showPercent val="0"/>
          <c:showBubbleSize val="0"/>
        </c:dLbls>
        <c:marker val="1"/>
        <c:smooth val="0"/>
        <c:axId val="124985728"/>
        <c:axId val="124987648"/>
      </c:lineChart>
      <c:dateAx>
        <c:axId val="124985728"/>
        <c:scaling>
          <c:orientation val="minMax"/>
        </c:scaling>
        <c:delete val="1"/>
        <c:axPos val="b"/>
        <c:numFmt formatCode="ge" sourceLinked="1"/>
        <c:majorTickMark val="none"/>
        <c:minorTickMark val="none"/>
        <c:tickLblPos val="none"/>
        <c:crossAx val="124987648"/>
        <c:crosses val="autoZero"/>
        <c:auto val="1"/>
        <c:lblOffset val="100"/>
        <c:baseTimeUnit val="years"/>
      </c:dateAx>
      <c:valAx>
        <c:axId val="12498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9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365.55</c:v>
                </c:pt>
                <c:pt idx="1">
                  <c:v>453.05</c:v>
                </c:pt>
                <c:pt idx="2">
                  <c:v>456.37</c:v>
                </c:pt>
                <c:pt idx="3">
                  <c:v>500.48</c:v>
                </c:pt>
                <c:pt idx="4">
                  <c:v>523.48</c:v>
                </c:pt>
              </c:numCache>
            </c:numRef>
          </c:val>
          <c:extLst xmlns:c16r2="http://schemas.microsoft.com/office/drawing/2015/06/chart">
            <c:ext xmlns:c16="http://schemas.microsoft.com/office/drawing/2014/chart" uri="{C3380CC4-5D6E-409C-BE32-E72D297353CC}">
              <c16:uniqueId val="{00000000-74F9-4909-B9BF-A88258C2EC2D}"/>
            </c:ext>
          </c:extLst>
        </c:ser>
        <c:dLbls>
          <c:showLegendKey val="0"/>
          <c:showVal val="0"/>
          <c:showCatName val="0"/>
          <c:showSerName val="0"/>
          <c:showPercent val="0"/>
          <c:showBubbleSize val="0"/>
        </c:dLbls>
        <c:gapWidth val="150"/>
        <c:axId val="125015552"/>
        <c:axId val="12501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74F9-4909-B9BF-A88258C2EC2D}"/>
            </c:ext>
          </c:extLst>
        </c:ser>
        <c:dLbls>
          <c:showLegendKey val="0"/>
          <c:showVal val="0"/>
          <c:showCatName val="0"/>
          <c:showSerName val="0"/>
          <c:showPercent val="0"/>
          <c:showBubbleSize val="0"/>
        </c:dLbls>
        <c:marker val="1"/>
        <c:smooth val="0"/>
        <c:axId val="125015552"/>
        <c:axId val="125017472"/>
      </c:lineChart>
      <c:dateAx>
        <c:axId val="125015552"/>
        <c:scaling>
          <c:orientation val="minMax"/>
        </c:scaling>
        <c:delete val="1"/>
        <c:axPos val="b"/>
        <c:numFmt formatCode="ge" sourceLinked="1"/>
        <c:majorTickMark val="none"/>
        <c:minorTickMark val="none"/>
        <c:tickLblPos val="none"/>
        <c:crossAx val="125017472"/>
        <c:crosses val="autoZero"/>
        <c:auto val="1"/>
        <c:lblOffset val="100"/>
        <c:baseTimeUnit val="years"/>
      </c:dateAx>
      <c:valAx>
        <c:axId val="12501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0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107.67</c:v>
                </c:pt>
                <c:pt idx="1">
                  <c:v>122.74</c:v>
                </c:pt>
                <c:pt idx="2">
                  <c:v>123.63</c:v>
                </c:pt>
                <c:pt idx="3">
                  <c:v>115.93</c:v>
                </c:pt>
                <c:pt idx="4">
                  <c:v>105.87</c:v>
                </c:pt>
              </c:numCache>
            </c:numRef>
          </c:val>
          <c:extLst xmlns:c16r2="http://schemas.microsoft.com/office/drawing/2015/06/chart">
            <c:ext xmlns:c16="http://schemas.microsoft.com/office/drawing/2014/chart" uri="{C3380CC4-5D6E-409C-BE32-E72D297353CC}">
              <c16:uniqueId val="{00000000-3F4C-4657-A7AB-F7C2AEA67C51}"/>
            </c:ext>
          </c:extLst>
        </c:ser>
        <c:dLbls>
          <c:showLegendKey val="0"/>
          <c:showVal val="0"/>
          <c:showCatName val="0"/>
          <c:showSerName val="0"/>
          <c:showPercent val="0"/>
          <c:showBubbleSize val="0"/>
        </c:dLbls>
        <c:gapWidth val="150"/>
        <c:axId val="125032320"/>
        <c:axId val="1250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3F4C-4657-A7AB-F7C2AEA67C51}"/>
            </c:ext>
          </c:extLst>
        </c:ser>
        <c:dLbls>
          <c:showLegendKey val="0"/>
          <c:showVal val="0"/>
          <c:showCatName val="0"/>
          <c:showSerName val="0"/>
          <c:showPercent val="0"/>
          <c:showBubbleSize val="0"/>
        </c:dLbls>
        <c:marker val="1"/>
        <c:smooth val="0"/>
        <c:axId val="125032320"/>
        <c:axId val="125038592"/>
      </c:lineChart>
      <c:dateAx>
        <c:axId val="125032320"/>
        <c:scaling>
          <c:orientation val="minMax"/>
        </c:scaling>
        <c:delete val="1"/>
        <c:axPos val="b"/>
        <c:numFmt formatCode="ge" sourceLinked="1"/>
        <c:majorTickMark val="none"/>
        <c:minorTickMark val="none"/>
        <c:tickLblPos val="none"/>
        <c:crossAx val="125038592"/>
        <c:crosses val="autoZero"/>
        <c:auto val="1"/>
        <c:lblOffset val="100"/>
        <c:baseTimeUnit val="years"/>
      </c:dateAx>
      <c:valAx>
        <c:axId val="1250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201.89</c:v>
                </c:pt>
                <c:pt idx="1">
                  <c:v>177.15</c:v>
                </c:pt>
                <c:pt idx="2">
                  <c:v>175.29</c:v>
                </c:pt>
                <c:pt idx="3">
                  <c:v>186.97</c:v>
                </c:pt>
                <c:pt idx="4">
                  <c:v>205.18</c:v>
                </c:pt>
              </c:numCache>
            </c:numRef>
          </c:val>
          <c:extLst xmlns:c16r2="http://schemas.microsoft.com/office/drawing/2015/06/chart">
            <c:ext xmlns:c16="http://schemas.microsoft.com/office/drawing/2014/chart" uri="{C3380CC4-5D6E-409C-BE32-E72D297353CC}">
              <c16:uniqueId val="{00000000-42D9-4A65-897F-82B974920AE1}"/>
            </c:ext>
          </c:extLst>
        </c:ser>
        <c:dLbls>
          <c:showLegendKey val="0"/>
          <c:showVal val="0"/>
          <c:showCatName val="0"/>
          <c:showSerName val="0"/>
          <c:showPercent val="0"/>
          <c:showBubbleSize val="0"/>
        </c:dLbls>
        <c:gapWidth val="150"/>
        <c:axId val="126126336"/>
        <c:axId val="1261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42D9-4A65-897F-82B974920AE1}"/>
            </c:ext>
          </c:extLst>
        </c:ser>
        <c:dLbls>
          <c:showLegendKey val="0"/>
          <c:showVal val="0"/>
          <c:showCatName val="0"/>
          <c:showSerName val="0"/>
          <c:showPercent val="0"/>
          <c:showBubbleSize val="0"/>
        </c:dLbls>
        <c:marker val="1"/>
        <c:smooth val="0"/>
        <c:axId val="126126336"/>
        <c:axId val="126128512"/>
      </c:lineChart>
      <c:dateAx>
        <c:axId val="126126336"/>
        <c:scaling>
          <c:orientation val="minMax"/>
        </c:scaling>
        <c:delete val="1"/>
        <c:axPos val="b"/>
        <c:numFmt formatCode="ge" sourceLinked="1"/>
        <c:majorTickMark val="none"/>
        <c:minorTickMark val="none"/>
        <c:tickLblPos val="none"/>
        <c:crossAx val="126128512"/>
        <c:crosses val="autoZero"/>
        <c:auto val="1"/>
        <c:lblOffset val="100"/>
        <c:baseTimeUnit val="years"/>
      </c:dateAx>
      <c:valAx>
        <c:axId val="1261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中標津町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23661</v>
      </c>
      <c r="AM8" s="70"/>
      <c r="AN8" s="70"/>
      <c r="AO8" s="70"/>
      <c r="AP8" s="70"/>
      <c r="AQ8" s="70"/>
      <c r="AR8" s="70"/>
      <c r="AS8" s="70"/>
      <c r="AT8" s="66">
        <f>データ!$S$6</f>
        <v>684.87</v>
      </c>
      <c r="AU8" s="67"/>
      <c r="AV8" s="67"/>
      <c r="AW8" s="67"/>
      <c r="AX8" s="67"/>
      <c r="AY8" s="67"/>
      <c r="AZ8" s="67"/>
      <c r="BA8" s="67"/>
      <c r="BB8" s="69">
        <f>データ!$T$6</f>
        <v>34.549999999999997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61.81</v>
      </c>
      <c r="J10" s="67"/>
      <c r="K10" s="67"/>
      <c r="L10" s="67"/>
      <c r="M10" s="67"/>
      <c r="N10" s="67"/>
      <c r="O10" s="68"/>
      <c r="P10" s="69">
        <f>データ!$P$6</f>
        <v>86.44</v>
      </c>
      <c r="Q10" s="69"/>
      <c r="R10" s="69"/>
      <c r="S10" s="69"/>
      <c r="T10" s="69"/>
      <c r="U10" s="69"/>
      <c r="V10" s="69"/>
      <c r="W10" s="70">
        <f>データ!$Q$6</f>
        <v>4082</v>
      </c>
      <c r="X10" s="70"/>
      <c r="Y10" s="70"/>
      <c r="Z10" s="70"/>
      <c r="AA10" s="70"/>
      <c r="AB10" s="70"/>
      <c r="AC10" s="70"/>
      <c r="AD10" s="2"/>
      <c r="AE10" s="2"/>
      <c r="AF10" s="2"/>
      <c r="AG10" s="2"/>
      <c r="AH10" s="4"/>
      <c r="AI10" s="4"/>
      <c r="AJ10" s="4"/>
      <c r="AK10" s="4"/>
      <c r="AL10" s="70">
        <f>データ!$U$6</f>
        <v>20124</v>
      </c>
      <c r="AM10" s="70"/>
      <c r="AN10" s="70"/>
      <c r="AO10" s="70"/>
      <c r="AP10" s="70"/>
      <c r="AQ10" s="70"/>
      <c r="AR10" s="70"/>
      <c r="AS10" s="70"/>
      <c r="AT10" s="66">
        <f>データ!$V$6</f>
        <v>54.4</v>
      </c>
      <c r="AU10" s="67"/>
      <c r="AV10" s="67"/>
      <c r="AW10" s="67"/>
      <c r="AX10" s="67"/>
      <c r="AY10" s="67"/>
      <c r="AZ10" s="67"/>
      <c r="BA10" s="67"/>
      <c r="BB10" s="69">
        <f>データ!$W$6</f>
        <v>369.93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6Ki6fugGL8FP/HAgSmEGLg57I0C5TNXTPCLbL93yJgmsoaKYcGKFTLYPlydV/Hq9VK38YBFiYEQHHY6XUN1pA==" saltValue="2OPWtNQtTI7hVZx/jqorr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16926</v>
      </c>
      <c r="D6" s="33">
        <f t="shared" si="3"/>
        <v>46</v>
      </c>
      <c r="E6" s="33">
        <f t="shared" si="3"/>
        <v>1</v>
      </c>
      <c r="F6" s="33">
        <f t="shared" si="3"/>
        <v>0</v>
      </c>
      <c r="G6" s="33">
        <f t="shared" si="3"/>
        <v>1</v>
      </c>
      <c r="H6" s="33" t="str">
        <f t="shared" si="3"/>
        <v>北海道　中標津町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61.81</v>
      </c>
      <c r="P6" s="34">
        <f t="shared" si="3"/>
        <v>86.44</v>
      </c>
      <c r="Q6" s="34">
        <f t="shared" si="3"/>
        <v>4082</v>
      </c>
      <c r="R6" s="34">
        <f t="shared" si="3"/>
        <v>23661</v>
      </c>
      <c r="S6" s="34">
        <f t="shared" si="3"/>
        <v>684.87</v>
      </c>
      <c r="T6" s="34">
        <f t="shared" si="3"/>
        <v>34.549999999999997</v>
      </c>
      <c r="U6" s="34">
        <f t="shared" si="3"/>
        <v>20124</v>
      </c>
      <c r="V6" s="34">
        <f t="shared" si="3"/>
        <v>54.4</v>
      </c>
      <c r="W6" s="34">
        <f t="shared" si="3"/>
        <v>369.93</v>
      </c>
      <c r="X6" s="35">
        <f>IF(X7="",NA(),X7)</f>
        <v>112.35</v>
      </c>
      <c r="Y6" s="35">
        <f t="shared" ref="Y6:AG6" si="4">IF(Y7="",NA(),Y7)</f>
        <v>125.45</v>
      </c>
      <c r="Z6" s="35">
        <f t="shared" si="4"/>
        <v>129.05000000000001</v>
      </c>
      <c r="AA6" s="35">
        <f t="shared" si="4"/>
        <v>118.6</v>
      </c>
      <c r="AB6" s="35">
        <f t="shared" si="4"/>
        <v>109.09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7159.25</v>
      </c>
      <c r="AU6" s="35">
        <f t="shared" ref="AU6:BC6" si="6">IF(AU7="",NA(),AU7)</f>
        <v>1637.76</v>
      </c>
      <c r="AV6" s="35">
        <f t="shared" si="6"/>
        <v>1598.44</v>
      </c>
      <c r="AW6" s="35">
        <f t="shared" si="6"/>
        <v>1931.09</v>
      </c>
      <c r="AX6" s="35">
        <f t="shared" si="6"/>
        <v>1860.95</v>
      </c>
      <c r="AY6" s="35">
        <f t="shared" si="6"/>
        <v>963.24</v>
      </c>
      <c r="AZ6" s="35">
        <f t="shared" si="6"/>
        <v>381.53</v>
      </c>
      <c r="BA6" s="35">
        <f t="shared" si="6"/>
        <v>391.54</v>
      </c>
      <c r="BB6" s="35">
        <f t="shared" si="6"/>
        <v>384.34</v>
      </c>
      <c r="BC6" s="35">
        <f t="shared" si="6"/>
        <v>359.47</v>
      </c>
      <c r="BD6" s="34" t="str">
        <f>IF(BD7="","",IF(BD7="-","【-】","【"&amp;SUBSTITUTE(TEXT(BD7,"#,##0.00"),"-","△")&amp;"】"))</f>
        <v>【264.34】</v>
      </c>
      <c r="BE6" s="35">
        <f>IF(BE7="",NA(),BE7)</f>
        <v>365.55</v>
      </c>
      <c r="BF6" s="35">
        <f t="shared" ref="BF6:BN6" si="7">IF(BF7="",NA(),BF7)</f>
        <v>453.05</v>
      </c>
      <c r="BG6" s="35">
        <f t="shared" si="7"/>
        <v>456.37</v>
      </c>
      <c r="BH6" s="35">
        <f t="shared" si="7"/>
        <v>500.48</v>
      </c>
      <c r="BI6" s="35">
        <f t="shared" si="7"/>
        <v>523.48</v>
      </c>
      <c r="BJ6" s="35">
        <f t="shared" si="7"/>
        <v>400.38</v>
      </c>
      <c r="BK6" s="35">
        <f t="shared" si="7"/>
        <v>393.27</v>
      </c>
      <c r="BL6" s="35">
        <f t="shared" si="7"/>
        <v>386.97</v>
      </c>
      <c r="BM6" s="35">
        <f t="shared" si="7"/>
        <v>380.58</v>
      </c>
      <c r="BN6" s="35">
        <f t="shared" si="7"/>
        <v>401.79</v>
      </c>
      <c r="BO6" s="34" t="str">
        <f>IF(BO7="","",IF(BO7="-","【-】","【"&amp;SUBSTITUTE(TEXT(BO7,"#,##0.00"),"-","△")&amp;"】"))</f>
        <v>【274.27】</v>
      </c>
      <c r="BP6" s="35">
        <f>IF(BP7="",NA(),BP7)</f>
        <v>107.67</v>
      </c>
      <c r="BQ6" s="35">
        <f t="shared" ref="BQ6:BY6" si="8">IF(BQ7="",NA(),BQ7)</f>
        <v>122.74</v>
      </c>
      <c r="BR6" s="35">
        <f t="shared" si="8"/>
        <v>123.63</v>
      </c>
      <c r="BS6" s="35">
        <f t="shared" si="8"/>
        <v>115.93</v>
      </c>
      <c r="BT6" s="35">
        <f t="shared" si="8"/>
        <v>105.87</v>
      </c>
      <c r="BU6" s="35">
        <f t="shared" si="8"/>
        <v>96.56</v>
      </c>
      <c r="BV6" s="35">
        <f t="shared" si="8"/>
        <v>100.47</v>
      </c>
      <c r="BW6" s="35">
        <f t="shared" si="8"/>
        <v>101.72</v>
      </c>
      <c r="BX6" s="35">
        <f t="shared" si="8"/>
        <v>102.38</v>
      </c>
      <c r="BY6" s="35">
        <f t="shared" si="8"/>
        <v>100.12</v>
      </c>
      <c r="BZ6" s="34" t="str">
        <f>IF(BZ7="","",IF(BZ7="-","【-】","【"&amp;SUBSTITUTE(TEXT(BZ7,"#,##0.00"),"-","△")&amp;"】"))</f>
        <v>【104.36】</v>
      </c>
      <c r="CA6" s="35">
        <f>IF(CA7="",NA(),CA7)</f>
        <v>201.89</v>
      </c>
      <c r="CB6" s="35">
        <f t="shared" ref="CB6:CJ6" si="9">IF(CB7="",NA(),CB7)</f>
        <v>177.15</v>
      </c>
      <c r="CC6" s="35">
        <f t="shared" si="9"/>
        <v>175.29</v>
      </c>
      <c r="CD6" s="35">
        <f t="shared" si="9"/>
        <v>186.97</v>
      </c>
      <c r="CE6" s="35">
        <f t="shared" si="9"/>
        <v>205.18</v>
      </c>
      <c r="CF6" s="35">
        <f t="shared" si="9"/>
        <v>177.14</v>
      </c>
      <c r="CG6" s="35">
        <f t="shared" si="9"/>
        <v>169.82</v>
      </c>
      <c r="CH6" s="35">
        <f t="shared" si="9"/>
        <v>168.2</v>
      </c>
      <c r="CI6" s="35">
        <f t="shared" si="9"/>
        <v>168.67</v>
      </c>
      <c r="CJ6" s="35">
        <f t="shared" si="9"/>
        <v>174.97</v>
      </c>
      <c r="CK6" s="34" t="str">
        <f>IF(CK7="","",IF(CK7="-","【-】","【"&amp;SUBSTITUTE(TEXT(CK7,"#,##0.00"),"-","△")&amp;"】"))</f>
        <v>【165.71】</v>
      </c>
      <c r="CL6" s="35">
        <f>IF(CL7="",NA(),CL7)</f>
        <v>63.93</v>
      </c>
      <c r="CM6" s="35">
        <f t="shared" ref="CM6:CU6" si="10">IF(CM7="",NA(),CM7)</f>
        <v>64.040000000000006</v>
      </c>
      <c r="CN6" s="35">
        <f t="shared" si="10"/>
        <v>64.45</v>
      </c>
      <c r="CO6" s="35">
        <f t="shared" si="10"/>
        <v>68.3</v>
      </c>
      <c r="CP6" s="35">
        <f t="shared" si="10"/>
        <v>68.05</v>
      </c>
      <c r="CQ6" s="35">
        <f t="shared" si="10"/>
        <v>55.64</v>
      </c>
      <c r="CR6" s="35">
        <f t="shared" si="10"/>
        <v>55.13</v>
      </c>
      <c r="CS6" s="35">
        <f t="shared" si="10"/>
        <v>54.77</v>
      </c>
      <c r="CT6" s="35">
        <f t="shared" si="10"/>
        <v>54.92</v>
      </c>
      <c r="CU6" s="35">
        <f t="shared" si="10"/>
        <v>55.63</v>
      </c>
      <c r="CV6" s="34" t="str">
        <f>IF(CV7="","",IF(CV7="-","【-】","【"&amp;SUBSTITUTE(TEXT(CV7,"#,##0.00"),"-","△")&amp;"】"))</f>
        <v>【60.41】</v>
      </c>
      <c r="CW6" s="35">
        <f>IF(CW7="",NA(),CW7)</f>
        <v>90.98</v>
      </c>
      <c r="CX6" s="35">
        <f t="shared" ref="CX6:DF6" si="11">IF(CX7="",NA(),CX7)</f>
        <v>90.31</v>
      </c>
      <c r="CY6" s="35">
        <f t="shared" si="11"/>
        <v>90.62</v>
      </c>
      <c r="CZ6" s="35">
        <f t="shared" si="11"/>
        <v>85.47</v>
      </c>
      <c r="DA6" s="35">
        <f t="shared" si="11"/>
        <v>85.8</v>
      </c>
      <c r="DB6" s="35">
        <f t="shared" si="11"/>
        <v>83.09</v>
      </c>
      <c r="DC6" s="35">
        <f t="shared" si="11"/>
        <v>83</v>
      </c>
      <c r="DD6" s="35">
        <f t="shared" si="11"/>
        <v>82.89</v>
      </c>
      <c r="DE6" s="35">
        <f t="shared" si="11"/>
        <v>82.66</v>
      </c>
      <c r="DF6" s="35">
        <f t="shared" si="11"/>
        <v>82.04</v>
      </c>
      <c r="DG6" s="34" t="str">
        <f>IF(DG7="","",IF(DG7="-","【-】","【"&amp;SUBSTITUTE(TEXT(DG7,"#,##0.00"),"-","△")&amp;"】"))</f>
        <v>【89.93】</v>
      </c>
      <c r="DH6" s="35">
        <f>IF(DH7="",NA(),DH7)</f>
        <v>40.79</v>
      </c>
      <c r="DI6" s="35">
        <f t="shared" ref="DI6:DQ6" si="12">IF(DI7="",NA(),DI7)</f>
        <v>40.06</v>
      </c>
      <c r="DJ6" s="35">
        <f t="shared" si="12"/>
        <v>41.25</v>
      </c>
      <c r="DK6" s="35">
        <f t="shared" si="12"/>
        <v>41.67</v>
      </c>
      <c r="DL6" s="35">
        <f t="shared" si="12"/>
        <v>42.09</v>
      </c>
      <c r="DM6" s="35">
        <f t="shared" si="12"/>
        <v>39.06</v>
      </c>
      <c r="DN6" s="35">
        <f t="shared" si="12"/>
        <v>46.66</v>
      </c>
      <c r="DO6" s="35">
        <f t="shared" si="12"/>
        <v>47.46</v>
      </c>
      <c r="DP6" s="35">
        <f t="shared" si="12"/>
        <v>48.49</v>
      </c>
      <c r="DQ6" s="35">
        <f t="shared" si="12"/>
        <v>48.05</v>
      </c>
      <c r="DR6" s="34" t="str">
        <f>IF(DR7="","",IF(DR7="-","【-】","【"&amp;SUBSTITUTE(TEXT(DR7,"#,##0.00"),"-","△")&amp;"】"))</f>
        <v>【48.12】</v>
      </c>
      <c r="DS6" s="35">
        <f>IF(DS7="",NA(),DS7)</f>
        <v>6.77</v>
      </c>
      <c r="DT6" s="35">
        <f t="shared" ref="DT6:EB6" si="13">IF(DT7="",NA(),DT7)</f>
        <v>6.73</v>
      </c>
      <c r="DU6" s="35">
        <f t="shared" si="13"/>
        <v>9.33</v>
      </c>
      <c r="DV6" s="35">
        <f t="shared" si="13"/>
        <v>11.2</v>
      </c>
      <c r="DW6" s="35">
        <f t="shared" si="13"/>
        <v>11.17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0.95</v>
      </c>
      <c r="EE6" s="35">
        <f t="shared" ref="EE6:EM6" si="14">IF(EE7="",NA(),EE7)</f>
        <v>0.97</v>
      </c>
      <c r="EF6" s="35">
        <f t="shared" si="14"/>
        <v>0.05</v>
      </c>
      <c r="EG6" s="35">
        <f t="shared" si="14"/>
        <v>0.82</v>
      </c>
      <c r="EH6" s="35">
        <f t="shared" si="14"/>
        <v>0.16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16926</v>
      </c>
      <c r="D7" s="37">
        <v>46</v>
      </c>
      <c r="E7" s="37">
        <v>1</v>
      </c>
      <c r="F7" s="37">
        <v>0</v>
      </c>
      <c r="G7" s="37">
        <v>1</v>
      </c>
      <c r="H7" s="37" t="s">
        <v>104</v>
      </c>
      <c r="I7" s="37" t="s">
        <v>105</v>
      </c>
      <c r="J7" s="37" t="s">
        <v>106</v>
      </c>
      <c r="K7" s="37" t="s">
        <v>107</v>
      </c>
      <c r="L7" s="37" t="s">
        <v>108</v>
      </c>
      <c r="M7" s="37" t="s">
        <v>109</v>
      </c>
      <c r="N7" s="38" t="s">
        <v>110</v>
      </c>
      <c r="O7" s="38">
        <v>61.81</v>
      </c>
      <c r="P7" s="38">
        <v>86.44</v>
      </c>
      <c r="Q7" s="38">
        <v>4082</v>
      </c>
      <c r="R7" s="38">
        <v>23661</v>
      </c>
      <c r="S7" s="38">
        <v>684.87</v>
      </c>
      <c r="T7" s="38">
        <v>34.549999999999997</v>
      </c>
      <c r="U7" s="38">
        <v>20124</v>
      </c>
      <c r="V7" s="38">
        <v>54.4</v>
      </c>
      <c r="W7" s="38">
        <v>369.93</v>
      </c>
      <c r="X7" s="38">
        <v>112.35</v>
      </c>
      <c r="Y7" s="38">
        <v>125.45</v>
      </c>
      <c r="Z7" s="38">
        <v>129.05000000000001</v>
      </c>
      <c r="AA7" s="38">
        <v>118.6</v>
      </c>
      <c r="AB7" s="38">
        <v>109.09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7159.25</v>
      </c>
      <c r="AU7" s="38">
        <v>1637.76</v>
      </c>
      <c r="AV7" s="38">
        <v>1598.44</v>
      </c>
      <c r="AW7" s="38">
        <v>1931.09</v>
      </c>
      <c r="AX7" s="38">
        <v>1860.95</v>
      </c>
      <c r="AY7" s="38">
        <v>963.24</v>
      </c>
      <c r="AZ7" s="38">
        <v>381.53</v>
      </c>
      <c r="BA7" s="38">
        <v>391.54</v>
      </c>
      <c r="BB7" s="38">
        <v>384.34</v>
      </c>
      <c r="BC7" s="38">
        <v>359.47</v>
      </c>
      <c r="BD7" s="38">
        <v>264.33999999999997</v>
      </c>
      <c r="BE7" s="38">
        <v>365.55</v>
      </c>
      <c r="BF7" s="38">
        <v>453.05</v>
      </c>
      <c r="BG7" s="38">
        <v>456.37</v>
      </c>
      <c r="BH7" s="38">
        <v>500.48</v>
      </c>
      <c r="BI7" s="38">
        <v>523.48</v>
      </c>
      <c r="BJ7" s="38">
        <v>400.38</v>
      </c>
      <c r="BK7" s="38">
        <v>393.27</v>
      </c>
      <c r="BL7" s="38">
        <v>386.97</v>
      </c>
      <c r="BM7" s="38">
        <v>380.58</v>
      </c>
      <c r="BN7" s="38">
        <v>401.79</v>
      </c>
      <c r="BO7" s="38">
        <v>274.27</v>
      </c>
      <c r="BP7" s="38">
        <v>107.67</v>
      </c>
      <c r="BQ7" s="38">
        <v>122.74</v>
      </c>
      <c r="BR7" s="38">
        <v>123.63</v>
      </c>
      <c r="BS7" s="38">
        <v>115.93</v>
      </c>
      <c r="BT7" s="38">
        <v>105.87</v>
      </c>
      <c r="BU7" s="38">
        <v>96.56</v>
      </c>
      <c r="BV7" s="38">
        <v>100.47</v>
      </c>
      <c r="BW7" s="38">
        <v>101.72</v>
      </c>
      <c r="BX7" s="38">
        <v>102.38</v>
      </c>
      <c r="BY7" s="38">
        <v>100.12</v>
      </c>
      <c r="BZ7" s="38">
        <v>104.36</v>
      </c>
      <c r="CA7" s="38">
        <v>201.89</v>
      </c>
      <c r="CB7" s="38">
        <v>177.15</v>
      </c>
      <c r="CC7" s="38">
        <v>175.29</v>
      </c>
      <c r="CD7" s="38">
        <v>186.97</v>
      </c>
      <c r="CE7" s="38">
        <v>205.18</v>
      </c>
      <c r="CF7" s="38">
        <v>177.14</v>
      </c>
      <c r="CG7" s="38">
        <v>169.82</v>
      </c>
      <c r="CH7" s="38">
        <v>168.2</v>
      </c>
      <c r="CI7" s="38">
        <v>168.67</v>
      </c>
      <c r="CJ7" s="38">
        <v>174.97</v>
      </c>
      <c r="CK7" s="38">
        <v>165.71</v>
      </c>
      <c r="CL7" s="38">
        <v>63.93</v>
      </c>
      <c r="CM7" s="38">
        <v>64.040000000000006</v>
      </c>
      <c r="CN7" s="38">
        <v>64.45</v>
      </c>
      <c r="CO7" s="38">
        <v>68.3</v>
      </c>
      <c r="CP7" s="38">
        <v>68.05</v>
      </c>
      <c r="CQ7" s="38">
        <v>55.64</v>
      </c>
      <c r="CR7" s="38">
        <v>55.13</v>
      </c>
      <c r="CS7" s="38">
        <v>54.77</v>
      </c>
      <c r="CT7" s="38">
        <v>54.92</v>
      </c>
      <c r="CU7" s="38">
        <v>55.63</v>
      </c>
      <c r="CV7" s="38">
        <v>60.41</v>
      </c>
      <c r="CW7" s="38">
        <v>90.98</v>
      </c>
      <c r="CX7" s="38">
        <v>90.31</v>
      </c>
      <c r="CY7" s="38">
        <v>90.62</v>
      </c>
      <c r="CZ7" s="38">
        <v>85.47</v>
      </c>
      <c r="DA7" s="38">
        <v>85.8</v>
      </c>
      <c r="DB7" s="38">
        <v>83.09</v>
      </c>
      <c r="DC7" s="38">
        <v>83</v>
      </c>
      <c r="DD7" s="38">
        <v>82.89</v>
      </c>
      <c r="DE7" s="38">
        <v>82.66</v>
      </c>
      <c r="DF7" s="38">
        <v>82.04</v>
      </c>
      <c r="DG7" s="38">
        <v>89.93</v>
      </c>
      <c r="DH7" s="38">
        <v>40.79</v>
      </c>
      <c r="DI7" s="38">
        <v>40.06</v>
      </c>
      <c r="DJ7" s="38">
        <v>41.25</v>
      </c>
      <c r="DK7" s="38">
        <v>41.67</v>
      </c>
      <c r="DL7" s="38">
        <v>42.09</v>
      </c>
      <c r="DM7" s="38">
        <v>39.06</v>
      </c>
      <c r="DN7" s="38">
        <v>46.66</v>
      </c>
      <c r="DO7" s="38">
        <v>47.46</v>
      </c>
      <c r="DP7" s="38">
        <v>48.49</v>
      </c>
      <c r="DQ7" s="38">
        <v>48.05</v>
      </c>
      <c r="DR7" s="38">
        <v>48.12</v>
      </c>
      <c r="DS7" s="38">
        <v>6.77</v>
      </c>
      <c r="DT7" s="38">
        <v>6.73</v>
      </c>
      <c r="DU7" s="38">
        <v>9.33</v>
      </c>
      <c r="DV7" s="38">
        <v>11.2</v>
      </c>
      <c r="DW7" s="38">
        <v>11.17</v>
      </c>
      <c r="DX7" s="38">
        <v>8.8699999999999992</v>
      </c>
      <c r="DY7" s="38">
        <v>9.85</v>
      </c>
      <c r="DZ7" s="38">
        <v>9.7100000000000009</v>
      </c>
      <c r="EA7" s="38">
        <v>12.79</v>
      </c>
      <c r="EB7" s="38">
        <v>13.39</v>
      </c>
      <c r="EC7" s="38">
        <v>15.89</v>
      </c>
      <c r="ED7" s="38">
        <v>0.95</v>
      </c>
      <c r="EE7" s="38">
        <v>0.97</v>
      </c>
      <c r="EF7" s="38">
        <v>0.05</v>
      </c>
      <c r="EG7" s="38">
        <v>0.82</v>
      </c>
      <c r="EH7" s="38">
        <v>0.16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猿谷　勇一</cp:lastModifiedBy>
  <cp:lastPrinted>2019-01-24T06:17:43Z</cp:lastPrinted>
  <dcterms:created xsi:type="dcterms:W3CDTF">2018-12-03T08:25:25Z</dcterms:created>
  <dcterms:modified xsi:type="dcterms:W3CDTF">2019-01-24T06:18:38Z</dcterms:modified>
  <cp:category/>
</cp:coreProperties>
</file>