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JGzhE6xyyybfXH9mM4g9bE+kO6nNiKAelMljVoD21TfUrwGiPQJ8LoWgaVu2nxpghflZqW0MyifBwsPRTZktQ==" workbookSaltValue="/A/V2lQKiyLYqWqmFVLVz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<sst xmlns="http://schemas.openxmlformats.org/spreadsheetml/2006/main" xmlns:r="http://schemas.openxmlformats.org/officeDocument/2006/relationships" count="119" uniqueCount="119">
  <si>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</si>
  <si>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</si>
  <si>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</si>
  <si>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</si>
  <si>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</si>
  <si>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</si>
  <si>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</si>
  <si>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</si>
  <si>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</si>
  <si>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</si>
  <si>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</si>
  <si>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</si>
  <si>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　平成25年度における各指標の類似団体平均値は、当時の事業数を基に算出していますが、管路経年化率及び管路更新率については、平成26年度の事業数を基に類似団体平均値を算出しています。</t>
  </si>
  <si>
    <t>■</t>
  </si>
  <si>
    <t>業種名</t>
    <rPh sb="2" eb="3">
      <t>メイ</t>
    </rPh>
    <phoneticPr fontId="1"/>
  </si>
  <si>
    <t>類似団体区分</t>
    <rPh sb="4" eb="6">
      <t>クブン</t>
    </rPh>
    <phoneticPr fontId="1"/>
  </si>
  <si>
    <t>　平成26年度に策定した中標津町水道ビジョンに基づき経営を行っている。
　水道事業会計の経営状況は全体的に良好といえるが、有収率が2年連続で90％を下回っているため、漏水やメーター不良等の原因を特定し、施設の稼働が収益につながるよう、状況の改善を図る取組みが必要である。
　また、今後は経済成長期に整備された施設等の更新時期を迎えることから、単なる更新だけではなく耐震化など施設の延命化を図りながら計画的な更新が必要となる。</t>
    <rPh sb="1" eb="3">
      <t>ヘイセイ</t>
    </rPh>
    <rPh sb="5" eb="7">
      <t>ネンド</t>
    </rPh>
    <rPh sb="8" eb="10">
      <t>サクテイ</t>
    </rPh>
    <rPh sb="12" eb="16">
      <t>ナカシベツチョウ</t>
    </rPh>
    <rPh sb="16" eb="18">
      <t>スイドウ</t>
    </rPh>
    <rPh sb="23" eb="24">
      <t>モト</t>
    </rPh>
    <rPh sb="26" eb="28">
      <t>ケイエイ</t>
    </rPh>
    <rPh sb="29" eb="30">
      <t>オコナ</t>
    </rPh>
    <rPh sb="37" eb="39">
      <t>スイドウ</t>
    </rPh>
    <rPh sb="39" eb="41">
      <t>ジギョウ</t>
    </rPh>
    <rPh sb="41" eb="43">
      <t>カイケイ</t>
    </rPh>
    <rPh sb="44" eb="46">
      <t>ケイエイ</t>
    </rPh>
    <rPh sb="46" eb="48">
      <t>ジョウキョウ</t>
    </rPh>
    <rPh sb="49" eb="52">
      <t>ゼンタイテキ</t>
    </rPh>
    <rPh sb="53" eb="55">
      <t>リョウコウ</t>
    </rPh>
    <rPh sb="61" eb="63">
      <t>ユウシュウ</t>
    </rPh>
    <rPh sb="63" eb="64">
      <t>リツ</t>
    </rPh>
    <rPh sb="66" eb="67">
      <t>ネン</t>
    </rPh>
    <rPh sb="67" eb="69">
      <t>レンゾク</t>
    </rPh>
    <rPh sb="74" eb="76">
      <t>シタマワ</t>
    </rPh>
    <rPh sb="83" eb="85">
      <t>ロウスイ</t>
    </rPh>
    <rPh sb="90" eb="92">
      <t>フリョウ</t>
    </rPh>
    <rPh sb="92" eb="93">
      <t>トウ</t>
    </rPh>
    <rPh sb="94" eb="96">
      <t>ゲンイン</t>
    </rPh>
    <rPh sb="97" eb="99">
      <t>トクテイ</t>
    </rPh>
    <rPh sb="101" eb="103">
      <t>シセツ</t>
    </rPh>
    <rPh sb="104" eb="106">
      <t>カドウ</t>
    </rPh>
    <rPh sb="107" eb="109">
      <t>シュウエキ</t>
    </rPh>
    <rPh sb="117" eb="119">
      <t>ジョウキョウ</t>
    </rPh>
    <rPh sb="120" eb="122">
      <t>カイゼン</t>
    </rPh>
    <rPh sb="123" eb="124">
      <t>ハカ</t>
    </rPh>
    <rPh sb="125" eb="127">
      <t>トリクミ</t>
    </rPh>
    <rPh sb="129" eb="131">
      <t>ヒツヨウ</t>
    </rPh>
    <rPh sb="140" eb="142">
      <t>コンゴ</t>
    </rPh>
    <rPh sb="143" eb="145">
      <t>ケイザイ</t>
    </rPh>
    <rPh sb="145" eb="148">
      <t>セイチョウキ</t>
    </rPh>
    <rPh sb="149" eb="151">
      <t>セイビ</t>
    </rPh>
    <rPh sb="154" eb="156">
      <t>シセツ</t>
    </rPh>
    <rPh sb="156" eb="157">
      <t>トウ</t>
    </rPh>
    <rPh sb="158" eb="160">
      <t>コウシン</t>
    </rPh>
    <rPh sb="160" eb="162">
      <t>ジキ</t>
    </rPh>
    <rPh sb="163" eb="164">
      <t>ムカ</t>
    </rPh>
    <rPh sb="171" eb="172">
      <t>タン</t>
    </rPh>
    <rPh sb="174" eb="176">
      <t>コウシン</t>
    </rPh>
    <rPh sb="182" eb="185">
      <t>タイシンカ</t>
    </rPh>
    <rPh sb="187" eb="189">
      <t>シセツ</t>
    </rPh>
    <rPh sb="190" eb="192">
      <t>エンメイ</t>
    </rPh>
    <rPh sb="192" eb="193">
      <t>カ</t>
    </rPh>
    <rPh sb="194" eb="195">
      <t>ハカ</t>
    </rPh>
    <rPh sb="199" eb="202">
      <t>ケイカクテキ</t>
    </rPh>
    <rPh sb="203" eb="205">
      <t>コウシン</t>
    </rPh>
    <rPh sb="206" eb="208">
      <t>ヒツヨウ</t>
    </rPh>
    <phoneticPr fontId="1"/>
  </si>
  <si>
    <t>「経常損益」</t>
  </si>
  <si>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</si>
  <si>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</si>
  <si>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</si>
  <si>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</si>
  <si>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</si>
  <si>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</si>
  <si>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</si>
  <si>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</si>
  <si>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</si>
  <si>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</si>
  <si>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</si>
  <si>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</si>
  <si>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</si>
  <si>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</si>
  <si>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</si>
  <si>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</si>
  <si>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</si>
  <si>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</si>
  <si>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</si>
  <si>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</si>
  <si>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</si>
  <si>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</si>
  <si>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</si>
  <si>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</si>
  <si>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</si>
  <si>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</si>
  <si>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</si>
  <si>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</si>
  <si>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</si>
  <si>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</si>
  <si>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</si>
  <si>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</si>
  <si>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</si>
  <si>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</si>
  <si>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</si>
  <si>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</si>
  <si>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</si>
  <si>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</si>
  <si>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</si>
  <si>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</si>
  <si>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</si>
  <si>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</si>
  <si>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</si>
  <si>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</si>
  <si>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</si>
  <si>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</si>
  <si>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</si>
  <si>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</si>
  <si>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</si>
  <si>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</si>
  <si>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都道府県名</t>
    <rPh sb="0" eb="4">
      <t>トドウフケン</t>
    </rPh>
    <rPh sb="4" eb="5">
      <t>メイ</t>
    </rPh>
    <phoneticPr fontId="1"/>
  </si>
  <si>
    <t>団体CD</t>
    <rPh sb="0" eb="2">
      <t>ダンタイ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</si>
  <si>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</si>
  <si>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</si>
  <si>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</si>
  <si>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</si>
  <si>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</si>
  <si>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</si>
  <si>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</si>
  <si>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</si>
  <si>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</si>
  <si>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</si>
  <si>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</si>
  <si>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</si>
  <si>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</si>
  <si>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</si>
  <si>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</si>
  <si>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</si>
  <si>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</si>
  <si>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</si>
  <si>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</si>
  <si>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</si>
  <si>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</si>
  <si>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</si>
  <si>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</si>
  <si>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</si>
  <si>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</si>
  <si>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</si>
  <si>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</si>
  <si>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</si>
  <si>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</si>
  <si>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</si>
  <si>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</si>
  <si>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</si>
  <si>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</si>
  <si>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</si>
  <si>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</si>
  <si>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</si>
  <si>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</si>
  <si>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</si>
  <si>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</si>
  <si>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</si>
  <si>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</si>
  <si>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</si>
  <si>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</si>
  <si>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</si>
  <si>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</si>
  <si>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</si>
  <si>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</si>
  <si>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①施設の老朽化度合を示したもので、類似団体及び全国平均値を下回っている。
②類似団体及び全国平均を下回っているが、近年では平成26年度以前と比べ、高い数値で推移しているため、今後の計画的な更新が必要といえる。
③29年度は導水管の改修工事を行っているが、決算時点で供用開始しておらず、類似団体及び全国平均値を下回っている。</t>
    <rPh sb="1" eb="3">
      <t>シセツ</t>
    </rPh>
    <rPh sb="4" eb="6">
      <t>ロウキュウ</t>
    </rPh>
    <rPh sb="6" eb="7">
      <t>カ</t>
    </rPh>
    <rPh sb="7" eb="9">
      <t>ドアイ</t>
    </rPh>
    <rPh sb="10" eb="11">
      <t>シメ</t>
    </rPh>
    <rPh sb="17" eb="19">
      <t>ルイジ</t>
    </rPh>
    <rPh sb="19" eb="21">
      <t>ダンタイ</t>
    </rPh>
    <rPh sb="21" eb="22">
      <t>オヨ</t>
    </rPh>
    <rPh sb="23" eb="25">
      <t>ゼンコク</t>
    </rPh>
    <rPh sb="25" eb="27">
      <t>ヘイキン</t>
    </rPh>
    <rPh sb="27" eb="28">
      <t>チ</t>
    </rPh>
    <rPh sb="29" eb="31">
      <t>シタマワ</t>
    </rPh>
    <rPh sb="39" eb="41">
      <t>ルイジ</t>
    </rPh>
    <rPh sb="41" eb="43">
      <t>ダンタイ</t>
    </rPh>
    <rPh sb="43" eb="44">
      <t>オヨ</t>
    </rPh>
    <rPh sb="45" eb="47">
      <t>ゼンコク</t>
    </rPh>
    <rPh sb="47" eb="49">
      <t>ヘイキン</t>
    </rPh>
    <rPh sb="50" eb="52">
      <t>シタマワ</t>
    </rPh>
    <rPh sb="58" eb="60">
      <t>キンネン</t>
    </rPh>
    <rPh sb="62" eb="64">
      <t>ヘイセイ</t>
    </rPh>
    <rPh sb="66" eb="68">
      <t>ネンド</t>
    </rPh>
    <rPh sb="68" eb="70">
      <t>イゼン</t>
    </rPh>
    <rPh sb="71" eb="72">
      <t>クラ</t>
    </rPh>
    <rPh sb="74" eb="75">
      <t>タカ</t>
    </rPh>
    <rPh sb="76" eb="78">
      <t>スウチ</t>
    </rPh>
    <rPh sb="79" eb="81">
      <t>スイイ</t>
    </rPh>
    <rPh sb="88" eb="90">
      <t>コンゴ</t>
    </rPh>
    <rPh sb="91" eb="93">
      <t>ケイカク</t>
    </rPh>
    <rPh sb="93" eb="94">
      <t>テキ</t>
    </rPh>
    <rPh sb="95" eb="97">
      <t>コウシン</t>
    </rPh>
    <rPh sb="98" eb="100">
      <t>ヒツヨウ</t>
    </rPh>
    <rPh sb="110" eb="112">
      <t>ネンド</t>
    </rPh>
    <rPh sb="113" eb="115">
      <t>ドウスイ</t>
    </rPh>
    <rPh sb="115" eb="116">
      <t>カン</t>
    </rPh>
    <rPh sb="117" eb="119">
      <t>カイシュウ</t>
    </rPh>
    <rPh sb="119" eb="121">
      <t>コウジ</t>
    </rPh>
    <rPh sb="122" eb="123">
      <t>オコナ</t>
    </rPh>
    <rPh sb="129" eb="131">
      <t>ケッサン</t>
    </rPh>
    <rPh sb="131" eb="133">
      <t>ジテン</t>
    </rPh>
    <rPh sb="134" eb="136">
      <t>キョウヨウ</t>
    </rPh>
    <rPh sb="136" eb="138">
      <t>カイシ</t>
    </rPh>
    <rPh sb="144" eb="146">
      <t>ルイジ</t>
    </rPh>
    <rPh sb="146" eb="148">
      <t>ダンタイ</t>
    </rPh>
    <rPh sb="148" eb="149">
      <t>オヨ</t>
    </rPh>
    <rPh sb="150" eb="152">
      <t>ゼンコク</t>
    </rPh>
    <rPh sb="152" eb="154">
      <t>ヘイキン</t>
    </rPh>
    <rPh sb="154" eb="155">
      <t>チ</t>
    </rPh>
    <rPh sb="156" eb="158">
      <t>シタマワ</t>
    </rPh>
    <phoneticPr fontId="1"/>
  </si>
  <si>
    <t xml:space="preserve">①黒字経営を維持しているが、29年度は類似団体及び全国平均値を下回った。
②累積欠損金は発生していない。
③流動比率は100％を上回っており、債務に対して支払能力があるといえる。
④企業債残高割合は平成25年度までは類似団体より低く平準化されていたが、年々増加傾向にある。
今後は更新計画のもと、安定した施設更新等を行っていく。
⑤料金回収率は100％を上回っており、給水に係る費用を給水収益で賄えているといえる。
⑥給水原価は類似団体及び全国平均値を上回っており、投資の効率化や維持管理費の削減に取り組む必要がある。
⑦一日配水能力に対する一日平均配水量の割合である。類似団体及び全国平均値を上回っており、良好といえる。
⑧有収率は類似団体平均値を上回っているが、全国平均値を下回った。90％以上を目標として、漏水箇所の調査・修繕を行うとともに、計画的な管路更新を行っていく。
</t>
    <rPh sb="1" eb="3">
      <t>クロジ</t>
    </rPh>
    <rPh sb="3" eb="5">
      <t>ケイエイ</t>
    </rPh>
    <rPh sb="6" eb="8">
      <t>イジ</t>
    </rPh>
    <rPh sb="16" eb="18">
      <t>ネンド</t>
    </rPh>
    <rPh sb="19" eb="21">
      <t>ルイジ</t>
    </rPh>
    <rPh sb="21" eb="23">
      <t>ダンタイ</t>
    </rPh>
    <rPh sb="23" eb="24">
      <t>オヨ</t>
    </rPh>
    <rPh sb="25" eb="27">
      <t>ゼンコク</t>
    </rPh>
    <rPh sb="27" eb="29">
      <t>ヘイキン</t>
    </rPh>
    <rPh sb="29" eb="30">
      <t>チ</t>
    </rPh>
    <rPh sb="31" eb="33">
      <t>シタマワ</t>
    </rPh>
    <rPh sb="39" eb="41">
      <t>ルイセキ</t>
    </rPh>
    <rPh sb="41" eb="44">
      <t>ケッソンキン</t>
    </rPh>
    <rPh sb="45" eb="47">
      <t>ハッセイ</t>
    </rPh>
    <rPh sb="56" eb="58">
      <t>リュウドウ</t>
    </rPh>
    <rPh sb="58" eb="60">
      <t>ヒリツ</t>
    </rPh>
    <rPh sb="66" eb="68">
      <t>ウワマワ</t>
    </rPh>
    <rPh sb="73" eb="75">
      <t>サイム</t>
    </rPh>
    <rPh sb="76" eb="77">
      <t>タイ</t>
    </rPh>
    <rPh sb="79" eb="81">
      <t>シハライ</t>
    </rPh>
    <rPh sb="81" eb="83">
      <t>ノウリョク</t>
    </rPh>
    <rPh sb="94" eb="96">
      <t>キギョウ</t>
    </rPh>
    <rPh sb="96" eb="97">
      <t>サイ</t>
    </rPh>
    <rPh sb="97" eb="99">
      <t>ザンダカ</t>
    </rPh>
    <rPh sb="99" eb="101">
      <t>ワリアイ</t>
    </rPh>
    <rPh sb="102" eb="104">
      <t>ヘイセイ</t>
    </rPh>
    <rPh sb="106" eb="108">
      <t>ネンド</t>
    </rPh>
    <rPh sb="111" eb="113">
      <t>ルイジ</t>
    </rPh>
    <rPh sb="113" eb="115">
      <t>ダンタイ</t>
    </rPh>
    <rPh sb="117" eb="118">
      <t>ヒク</t>
    </rPh>
    <rPh sb="119" eb="122">
      <t>ヘイジュンカ</t>
    </rPh>
    <rPh sb="129" eb="131">
      <t>ネンネン</t>
    </rPh>
    <rPh sb="131" eb="133">
      <t>ゾウカ</t>
    </rPh>
    <rPh sb="133" eb="135">
      <t>ケイコウ</t>
    </rPh>
    <rPh sb="140" eb="142">
      <t>コンゴ</t>
    </rPh>
    <rPh sb="143" eb="145">
      <t>コウシン</t>
    </rPh>
    <rPh sb="145" eb="147">
      <t>ケイカク</t>
    </rPh>
    <rPh sb="151" eb="153">
      <t>アンテイ</t>
    </rPh>
    <rPh sb="155" eb="157">
      <t>シセツ</t>
    </rPh>
    <rPh sb="157" eb="159">
      <t>コウシン</t>
    </rPh>
    <rPh sb="159" eb="160">
      <t>トウ</t>
    </rPh>
    <rPh sb="161" eb="162">
      <t>オコナ</t>
    </rPh>
    <rPh sb="170" eb="172">
      <t>リョウキン</t>
    </rPh>
    <rPh sb="172" eb="174">
      <t>カイシュウ</t>
    </rPh>
    <rPh sb="174" eb="175">
      <t>リツ</t>
    </rPh>
    <rPh sb="181" eb="183">
      <t>ウワマワ</t>
    </rPh>
    <rPh sb="188" eb="190">
      <t>キュウスイ</t>
    </rPh>
    <rPh sb="191" eb="192">
      <t>カカ</t>
    </rPh>
    <rPh sb="193" eb="195">
      <t>ヒヨウ</t>
    </rPh>
    <rPh sb="196" eb="198">
      <t>キュウスイ</t>
    </rPh>
    <rPh sb="198" eb="200">
      <t>シュウエキ</t>
    </rPh>
    <rPh sb="201" eb="202">
      <t>マカナ</t>
    </rPh>
    <rPh sb="214" eb="216">
      <t>キュウスイ</t>
    </rPh>
    <rPh sb="216" eb="218">
      <t>ゲンカ</t>
    </rPh>
    <rPh sb="219" eb="221">
      <t>ルイジ</t>
    </rPh>
    <rPh sb="221" eb="223">
      <t>ダンタイ</t>
    </rPh>
    <rPh sb="223" eb="224">
      <t>オヨ</t>
    </rPh>
    <rPh sb="225" eb="227">
      <t>ゼンコク</t>
    </rPh>
    <rPh sb="227" eb="229">
      <t>ヘイキン</t>
    </rPh>
    <rPh sb="229" eb="230">
      <t>チ</t>
    </rPh>
    <rPh sb="231" eb="233">
      <t>ウワマワ</t>
    </rPh>
    <rPh sb="238" eb="240">
      <t>トウシ</t>
    </rPh>
    <rPh sb="241" eb="244">
      <t>コウリツカ</t>
    </rPh>
    <rPh sb="245" eb="247">
      <t>イジ</t>
    </rPh>
    <rPh sb="247" eb="249">
      <t>カンリ</t>
    </rPh>
    <rPh sb="249" eb="250">
      <t>ヒ</t>
    </rPh>
    <rPh sb="251" eb="253">
      <t>サクゲン</t>
    </rPh>
    <rPh sb="254" eb="255">
      <t>ト</t>
    </rPh>
    <rPh sb="256" eb="257">
      <t>ク</t>
    </rPh>
    <rPh sb="258" eb="260">
      <t>ヒツヨウ</t>
    </rPh>
    <rPh sb="267" eb="269">
      <t>イチニチ</t>
    </rPh>
    <rPh sb="269" eb="271">
      <t>ハイスイ</t>
    </rPh>
    <rPh sb="271" eb="273">
      <t>ノウリョク</t>
    </rPh>
    <rPh sb="274" eb="275">
      <t>タイ</t>
    </rPh>
    <rPh sb="277" eb="279">
      <t>イチニチ</t>
    </rPh>
    <rPh sb="279" eb="281">
      <t>ヘイキン</t>
    </rPh>
    <rPh sb="281" eb="283">
      <t>ハイスイ</t>
    </rPh>
    <rPh sb="283" eb="284">
      <t>リョウ</t>
    </rPh>
    <rPh sb="285" eb="287">
      <t>ワリアイ</t>
    </rPh>
    <rPh sb="291" eb="293">
      <t>ルイジ</t>
    </rPh>
    <rPh sb="293" eb="295">
      <t>ダンタイ</t>
    </rPh>
    <rPh sb="295" eb="296">
      <t>オヨ</t>
    </rPh>
    <rPh sb="297" eb="299">
      <t>ゼンコク</t>
    </rPh>
    <rPh sb="299" eb="301">
      <t>ヘイキン</t>
    </rPh>
    <rPh sb="301" eb="302">
      <t>チ</t>
    </rPh>
    <rPh sb="303" eb="305">
      <t>ウワマワ</t>
    </rPh>
    <rPh sb="310" eb="312">
      <t>リョウコウ</t>
    </rPh>
    <rPh sb="320" eb="322">
      <t>ユウシュウ</t>
    </rPh>
    <rPh sb="322" eb="323">
      <t>リツ</t>
    </rPh>
    <rPh sb="324" eb="326">
      <t>ルイジ</t>
    </rPh>
    <rPh sb="326" eb="328">
      <t>ダンタイ</t>
    </rPh>
    <rPh sb="328" eb="330">
      <t>ヘイキン</t>
    </rPh>
    <rPh sb="330" eb="331">
      <t>チ</t>
    </rPh>
    <rPh sb="332" eb="334">
      <t>ウワマワ</t>
    </rPh>
    <rPh sb="340" eb="342">
      <t>ゼンコク</t>
    </rPh>
    <rPh sb="342" eb="344">
      <t>ヘイキン</t>
    </rPh>
    <rPh sb="344" eb="345">
      <t>チ</t>
    </rPh>
    <rPh sb="346" eb="348">
      <t>シタマワ</t>
    </rPh>
    <rPh sb="354" eb="356">
      <t>イジョウ</t>
    </rPh>
    <rPh sb="357" eb="359">
      <t>モクヒョウ</t>
    </rPh>
    <rPh sb="363" eb="365">
      <t>ロウスイ</t>
    </rPh>
    <rPh sb="365" eb="367">
      <t>カショ</t>
    </rPh>
    <rPh sb="368" eb="370">
      <t>チョウサ</t>
    </rPh>
    <rPh sb="371" eb="373">
      <t>シュウゼン</t>
    </rPh>
    <rPh sb="374" eb="375">
      <t>オコナ</t>
    </rPh>
    <rPh sb="381" eb="384">
      <t>ケイカクテキ</t>
    </rPh>
    <rPh sb="385" eb="387">
      <t>カンロ</t>
    </rPh>
    <rPh sb="387" eb="389">
      <t>コウシン</t>
    </rPh>
    <rPh sb="390" eb="391">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</si>
</sst>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0.97</c:v>
                </c:pt>
                <c:pt idx="2">
                  <c:v>5.e-002</c:v>
                </c:pt>
                <c:pt idx="3">
                  <c:v>0.82</c:v>
                </c:pt>
                <c:pt idx="4">
                  <c:v>0.16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0.67</c:v>
                </c:pt>
                <c:pt idx="1">
                  <c:v>0.66</c:v>
                </c:pt>
                <c:pt idx="2">
                  <c:v>0.99</c:v>
                </c:pt>
                <c:pt idx="3">
                  <c:v>0.71</c:v>
                </c:pt>
                <c:pt idx="4">
                  <c:v>0.54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112.35</c:v>
                </c:pt>
                <c:pt idx="1">
                  <c:v>125.45</c:v>
                </c:pt>
                <c:pt idx="2">
                  <c:v>129.05000000000001</c:v>
                </c:pt>
                <c:pt idx="3">
                  <c:v>118.6</c:v>
                </c:pt>
                <c:pt idx="4">
                  <c:v>109.09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106.55</c:v>
                </c:pt>
                <c:pt idx="1">
                  <c:v>110.01</c:v>
                </c:pt>
                <c:pt idx="2">
                  <c:v>111.21</c:v>
                </c:pt>
                <c:pt idx="3">
                  <c:v>111.71</c:v>
                </c:pt>
                <c:pt idx="4">
                  <c:v>110.05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40.79</c:v>
                </c:pt>
                <c:pt idx="1">
                  <c:v>40.06</c:v>
                </c:pt>
                <c:pt idx="2">
                  <c:v>41.25</c:v>
                </c:pt>
                <c:pt idx="3">
                  <c:v>41.67</c:v>
                </c:pt>
                <c:pt idx="4">
                  <c:v>42.09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39.06</c:v>
                </c:pt>
                <c:pt idx="1">
                  <c:v>46.66</c:v>
                </c:pt>
                <c:pt idx="2">
                  <c:v>47.46</c:v>
                </c:pt>
                <c:pt idx="3">
                  <c:v>48.49</c:v>
                </c:pt>
                <c:pt idx="4">
                  <c:v>48.05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6.77</c:v>
                </c:pt>
                <c:pt idx="1">
                  <c:v>6.73</c:v>
                </c:pt>
                <c:pt idx="2">
                  <c:v>9.33</c:v>
                </c:pt>
                <c:pt idx="3">
                  <c:v>11.2</c:v>
                </c:pt>
                <c:pt idx="4">
                  <c:v>11.17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8.8699999999999992</c:v>
                </c:pt>
                <c:pt idx="1">
                  <c:v>9.85</c:v>
                </c:pt>
                <c:pt idx="2">
                  <c:v>9.7100000000000009</c:v>
                </c:pt>
                <c:pt idx="3">
                  <c:v>12.79</c:v>
                </c:pt>
                <c:pt idx="4">
                  <c:v>13.39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9.56</c:v>
                </c:pt>
                <c:pt idx="1">
                  <c:v>2.8</c:v>
                </c:pt>
                <c:pt idx="2">
                  <c:v>1.9300000000000002</c:v>
                </c:pt>
                <c:pt idx="3">
                  <c:v>1.72</c:v>
                </c:pt>
                <c:pt idx="4">
                  <c:v>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7159.25</c:v>
                </c:pt>
                <c:pt idx="1">
                  <c:v>1637.76</c:v>
                </c:pt>
                <c:pt idx="2">
                  <c:v>1598.44</c:v>
                </c:pt>
                <c:pt idx="3">
                  <c:v>1931.09</c:v>
                </c:pt>
                <c:pt idx="4">
                  <c:v>1860.95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963.24</c:v>
                </c:pt>
                <c:pt idx="1">
                  <c:v>381.53</c:v>
                </c:pt>
                <c:pt idx="2">
                  <c:v>391.54</c:v>
                </c:pt>
                <c:pt idx="3">
                  <c:v>384.34</c:v>
                </c:pt>
                <c:pt idx="4">
                  <c:v>359.47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365.55</c:v>
                </c:pt>
                <c:pt idx="1">
                  <c:v>453.05</c:v>
                </c:pt>
                <c:pt idx="2">
                  <c:v>456.37</c:v>
                </c:pt>
                <c:pt idx="3">
                  <c:v>500.48</c:v>
                </c:pt>
                <c:pt idx="4">
                  <c:v>523.48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400.38</c:v>
                </c:pt>
                <c:pt idx="1">
                  <c:v>393.27</c:v>
                </c:pt>
                <c:pt idx="2">
                  <c:v>386.97</c:v>
                </c:pt>
                <c:pt idx="3">
                  <c:v>380.58</c:v>
                </c:pt>
                <c:pt idx="4">
                  <c:v>401.79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107.67</c:v>
                </c:pt>
                <c:pt idx="1">
                  <c:v>122.74</c:v>
                </c:pt>
                <c:pt idx="2">
                  <c:v>123.63</c:v>
                </c:pt>
                <c:pt idx="3">
                  <c:v>115.93</c:v>
                </c:pt>
                <c:pt idx="4">
                  <c:v>105.87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96.56</c:v>
                </c:pt>
                <c:pt idx="1">
                  <c:v>100.47</c:v>
                </c:pt>
                <c:pt idx="2">
                  <c:v>101.72</c:v>
                </c:pt>
                <c:pt idx="3">
                  <c:v>102.38</c:v>
                </c:pt>
                <c:pt idx="4">
                  <c:v>100.12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201.89</c:v>
                </c:pt>
                <c:pt idx="1">
                  <c:v>177.15</c:v>
                </c:pt>
                <c:pt idx="2">
                  <c:v>175.29</c:v>
                </c:pt>
                <c:pt idx="3">
                  <c:v>186.97</c:v>
                </c:pt>
                <c:pt idx="4">
                  <c:v>205.18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177.14</c:v>
                </c:pt>
                <c:pt idx="1">
                  <c:v>169.82</c:v>
                </c:pt>
                <c:pt idx="2">
                  <c:v>168.2</c:v>
                </c:pt>
                <c:pt idx="3">
                  <c:v>168.67</c:v>
                </c:pt>
                <c:pt idx="4">
                  <c:v>174.97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63.93</c:v>
                </c:pt>
                <c:pt idx="1">
                  <c:v>64.040000000000006</c:v>
                </c:pt>
                <c:pt idx="2">
                  <c:v>64.45</c:v>
                </c:pt>
                <c:pt idx="3">
                  <c:v>68.3</c:v>
                </c:pt>
                <c:pt idx="4">
                  <c:v>68.05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55.64</c:v>
                </c:pt>
                <c:pt idx="1">
                  <c:v>55.13</c:v>
                </c:pt>
                <c:pt idx="2">
                  <c:v>54.77</c:v>
                </c:pt>
                <c:pt idx="3">
                  <c:v>54.92</c:v>
                </c:pt>
                <c:pt idx="4">
                  <c:v>55.63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90.98</c:v>
                </c:pt>
                <c:pt idx="1">
                  <c:v>90.31</c:v>
                </c:pt>
                <c:pt idx="2">
                  <c:v>90.62</c:v>
                </c:pt>
                <c:pt idx="3">
                  <c:v>85.47</c:v>
                </c:pt>
                <c:pt idx="4">
                  <c:v>85.8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83.09</c:v>
                </c:pt>
                <c:pt idx="1">
                  <c:v>83</c:v>
                </c:pt>
                <c:pt idx="2">
                  <c:v>82.89</c:v>
                </c:pt>
                <c:pt idx="3">
                  <c:v>82.66</c:v>
                </c:pt>
                <c:pt idx="4">
                  <c:v>82.04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14</v>
      </c>
      <c r="J7" s="13"/>
      <c r="K7" s="13"/>
      <c r="L7" s="13"/>
      <c r="M7" s="13"/>
      <c r="N7" s="13"/>
      <c r="O7" s="23"/>
      <c r="P7" s="26" t="s">
        <v>4</v>
      </c>
      <c r="Q7" s="26"/>
      <c r="R7" s="26"/>
      <c r="S7" s="26"/>
      <c r="T7" s="26"/>
      <c r="U7" s="26"/>
      <c r="V7" s="26"/>
      <c r="W7" s="26" t="s">
        <v>15</v>
      </c>
      <c r="X7" s="26"/>
      <c r="Y7" s="26"/>
      <c r="Z7" s="26"/>
      <c r="AA7" s="26"/>
      <c r="AB7" s="26"/>
      <c r="AC7" s="26"/>
      <c r="AD7" s="26" t="s">
        <v>3</v>
      </c>
      <c r="AE7" s="26"/>
      <c r="AF7" s="26"/>
      <c r="AG7" s="26"/>
      <c r="AH7" s="26"/>
      <c r="AI7" s="26"/>
      <c r="AJ7" s="26"/>
      <c r="AK7" s="18"/>
      <c r="AL7" s="26" t="s">
        <v>20</v>
      </c>
      <c r="AM7" s="26"/>
      <c r="AN7" s="26"/>
      <c r="AO7" s="26"/>
      <c r="AP7" s="26"/>
      <c r="AQ7" s="26"/>
      <c r="AR7" s="26"/>
      <c r="AS7" s="26"/>
      <c r="AT7" s="5" t="s">
        <v>11</v>
      </c>
      <c r="AU7" s="13"/>
      <c r="AV7" s="13"/>
      <c r="AW7" s="13"/>
      <c r="AX7" s="13"/>
      <c r="AY7" s="13"/>
      <c r="AZ7" s="13"/>
      <c r="BA7" s="13"/>
      <c r="BB7" s="26" t="s">
        <v>21</v>
      </c>
      <c r="BC7" s="26"/>
      <c r="BD7" s="26"/>
      <c r="BE7" s="26"/>
      <c r="BF7" s="26"/>
      <c r="BG7" s="26"/>
      <c r="BH7" s="26"/>
      <c r="BI7" s="26"/>
      <c r="BJ7" s="3"/>
      <c r="BK7" s="3"/>
      <c r="BL7" s="36" t="s">
        <v>22</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A6</v>
      </c>
      <c r="X8" s="27"/>
      <c r="Y8" s="27"/>
      <c r="Z8" s="27"/>
      <c r="AA8" s="27"/>
      <c r="AB8" s="27"/>
      <c r="AC8" s="27"/>
      <c r="AD8" s="27" t="str">
        <f>データ!$M$6</f>
        <v>非設置</v>
      </c>
      <c r="AE8" s="27"/>
      <c r="AF8" s="27"/>
      <c r="AG8" s="27"/>
      <c r="AH8" s="27"/>
      <c r="AI8" s="27"/>
      <c r="AJ8" s="27"/>
      <c r="AK8" s="18"/>
      <c r="AL8" s="30">
        <f>データ!$R$6</f>
        <v>23661</v>
      </c>
      <c r="AM8" s="30"/>
      <c r="AN8" s="30"/>
      <c r="AO8" s="30"/>
      <c r="AP8" s="30"/>
      <c r="AQ8" s="30"/>
      <c r="AR8" s="30"/>
      <c r="AS8" s="30"/>
      <c r="AT8" s="7">
        <f>データ!$S$6</f>
        <v>684.87</v>
      </c>
      <c r="AU8" s="15"/>
      <c r="AV8" s="15"/>
      <c r="AW8" s="15"/>
      <c r="AX8" s="15"/>
      <c r="AY8" s="15"/>
      <c r="AZ8" s="15"/>
      <c r="BA8" s="15"/>
      <c r="BB8" s="28">
        <f>データ!$T$6</f>
        <v>34.549999999999997</v>
      </c>
      <c r="BC8" s="28"/>
      <c r="BD8" s="28"/>
      <c r="BE8" s="28"/>
      <c r="BF8" s="28"/>
      <c r="BG8" s="28"/>
      <c r="BH8" s="28"/>
      <c r="BI8" s="28"/>
      <c r="BJ8" s="3"/>
      <c r="BK8" s="3"/>
      <c r="BL8" s="37" t="s">
        <v>13</v>
      </c>
      <c r="BM8" s="47"/>
      <c r="BN8" s="54" t="s">
        <v>24</v>
      </c>
      <c r="BO8" s="57"/>
      <c r="BP8" s="57"/>
      <c r="BQ8" s="57"/>
      <c r="BR8" s="57"/>
      <c r="BS8" s="57"/>
      <c r="BT8" s="57"/>
      <c r="BU8" s="57"/>
      <c r="BV8" s="57"/>
      <c r="BW8" s="57"/>
      <c r="BX8" s="57"/>
      <c r="BY8" s="61"/>
    </row>
    <row r="9" spans="1:78" ht="18.75" customHeight="1">
      <c r="A9" s="2"/>
      <c r="B9" s="5" t="s">
        <v>26</v>
      </c>
      <c r="C9" s="13"/>
      <c r="D9" s="13"/>
      <c r="E9" s="13"/>
      <c r="F9" s="13"/>
      <c r="G9" s="13"/>
      <c r="H9" s="13"/>
      <c r="I9" s="5" t="s">
        <v>27</v>
      </c>
      <c r="J9" s="13"/>
      <c r="K9" s="13"/>
      <c r="L9" s="13"/>
      <c r="M9" s="13"/>
      <c r="N9" s="13"/>
      <c r="O9" s="23"/>
      <c r="P9" s="26" t="s">
        <v>29</v>
      </c>
      <c r="Q9" s="26"/>
      <c r="R9" s="26"/>
      <c r="S9" s="26"/>
      <c r="T9" s="26"/>
      <c r="U9" s="26"/>
      <c r="V9" s="26"/>
      <c r="W9" s="26" t="s">
        <v>25</v>
      </c>
      <c r="X9" s="26"/>
      <c r="Y9" s="26"/>
      <c r="Z9" s="26"/>
      <c r="AA9" s="26"/>
      <c r="AB9" s="26"/>
      <c r="AC9" s="26"/>
      <c r="AD9" s="2"/>
      <c r="AE9" s="2"/>
      <c r="AF9" s="2"/>
      <c r="AG9" s="2"/>
      <c r="AH9" s="18"/>
      <c r="AI9" s="18"/>
      <c r="AJ9" s="18"/>
      <c r="AK9" s="18"/>
      <c r="AL9" s="26" t="s">
        <v>32</v>
      </c>
      <c r="AM9" s="26"/>
      <c r="AN9" s="26"/>
      <c r="AO9" s="26"/>
      <c r="AP9" s="26"/>
      <c r="AQ9" s="26"/>
      <c r="AR9" s="26"/>
      <c r="AS9" s="26"/>
      <c r="AT9" s="5" t="s">
        <v>35</v>
      </c>
      <c r="AU9" s="13"/>
      <c r="AV9" s="13"/>
      <c r="AW9" s="13"/>
      <c r="AX9" s="13"/>
      <c r="AY9" s="13"/>
      <c r="AZ9" s="13"/>
      <c r="BA9" s="13"/>
      <c r="BB9" s="26" t="s">
        <v>19</v>
      </c>
      <c r="BC9" s="26"/>
      <c r="BD9" s="26"/>
      <c r="BE9" s="26"/>
      <c r="BF9" s="26"/>
      <c r="BG9" s="26"/>
      <c r="BH9" s="26"/>
      <c r="BI9" s="26"/>
      <c r="BJ9" s="3"/>
      <c r="BK9" s="3"/>
      <c r="BL9" s="38" t="s">
        <v>36</v>
      </c>
      <c r="BM9" s="48"/>
      <c r="BN9" s="55" t="s">
        <v>39</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61.81</v>
      </c>
      <c r="J10" s="15"/>
      <c r="K10" s="15"/>
      <c r="L10" s="15"/>
      <c r="M10" s="15"/>
      <c r="N10" s="15"/>
      <c r="O10" s="25"/>
      <c r="P10" s="28">
        <f>データ!$P$6</f>
        <v>86.44</v>
      </c>
      <c r="Q10" s="28"/>
      <c r="R10" s="28"/>
      <c r="S10" s="28"/>
      <c r="T10" s="28"/>
      <c r="U10" s="28"/>
      <c r="V10" s="28"/>
      <c r="W10" s="30">
        <f>データ!$Q$6</f>
        <v>4082</v>
      </c>
      <c r="X10" s="30"/>
      <c r="Y10" s="30"/>
      <c r="Z10" s="30"/>
      <c r="AA10" s="30"/>
      <c r="AB10" s="30"/>
      <c r="AC10" s="30"/>
      <c r="AD10" s="2"/>
      <c r="AE10" s="2"/>
      <c r="AF10" s="2"/>
      <c r="AG10" s="2"/>
      <c r="AH10" s="18"/>
      <c r="AI10" s="18"/>
      <c r="AJ10" s="18"/>
      <c r="AK10" s="18"/>
      <c r="AL10" s="30">
        <f>データ!$U$6</f>
        <v>20124</v>
      </c>
      <c r="AM10" s="30"/>
      <c r="AN10" s="30"/>
      <c r="AO10" s="30"/>
      <c r="AP10" s="30"/>
      <c r="AQ10" s="30"/>
      <c r="AR10" s="30"/>
      <c r="AS10" s="30"/>
      <c r="AT10" s="7">
        <f>データ!$V$6</f>
        <v>54.4</v>
      </c>
      <c r="AU10" s="15"/>
      <c r="AV10" s="15"/>
      <c r="AW10" s="15"/>
      <c r="AX10" s="15"/>
      <c r="AY10" s="15"/>
      <c r="AZ10" s="15"/>
      <c r="BA10" s="15"/>
      <c r="BB10" s="28">
        <f>データ!$W$6</f>
        <v>369.93</v>
      </c>
      <c r="BC10" s="28"/>
      <c r="BD10" s="28"/>
      <c r="BE10" s="28"/>
      <c r="BF10" s="28"/>
      <c r="BG10" s="28"/>
      <c r="BH10" s="28"/>
      <c r="BI10" s="28"/>
      <c r="BJ10" s="2"/>
      <c r="BK10" s="2"/>
      <c r="BL10" s="39" t="s">
        <v>40</v>
      </c>
      <c r="BM10" s="49"/>
      <c r="BN10" s="56" t="s">
        <v>44</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46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47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48</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118</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17</v>
      </c>
      <c r="D34" s="19"/>
      <c r="E34" s="19"/>
      <c r="F34" s="19"/>
      <c r="G34" s="19"/>
      <c r="H34" s="19"/>
      <c r="I34" s="19"/>
      <c r="J34" s="19"/>
      <c r="K34" s="19"/>
      <c r="L34" s="19"/>
      <c r="M34" s="19"/>
      <c r="N34" s="19"/>
      <c r="O34" s="19"/>
      <c r="P34" s="19"/>
      <c r="Q34" s="29"/>
      <c r="R34" s="19" t="s">
        <v>49</v>
      </c>
      <c r="S34" s="19"/>
      <c r="T34" s="19"/>
      <c r="U34" s="19"/>
      <c r="V34" s="19"/>
      <c r="W34" s="19"/>
      <c r="X34" s="19"/>
      <c r="Y34" s="19"/>
      <c r="Z34" s="19"/>
      <c r="AA34" s="19"/>
      <c r="AB34" s="19"/>
      <c r="AC34" s="19"/>
      <c r="AD34" s="19"/>
      <c r="AE34" s="19"/>
      <c r="AF34" s="29"/>
      <c r="AG34" s="19" t="s">
        <v>51</v>
      </c>
      <c r="AH34" s="19"/>
      <c r="AI34" s="19"/>
      <c r="AJ34" s="19"/>
      <c r="AK34" s="19"/>
      <c r="AL34" s="19"/>
      <c r="AM34" s="19"/>
      <c r="AN34" s="19"/>
      <c r="AO34" s="19"/>
      <c r="AP34" s="19"/>
      <c r="AQ34" s="19"/>
      <c r="AR34" s="19"/>
      <c r="AS34" s="19"/>
      <c r="AT34" s="19"/>
      <c r="AU34" s="29"/>
      <c r="AV34" s="19" t="s">
        <v>42</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53</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117</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6</v>
      </c>
      <c r="D56" s="19"/>
      <c r="E56" s="19"/>
      <c r="F56" s="19"/>
      <c r="G56" s="19"/>
      <c r="H56" s="19"/>
      <c r="I56" s="19"/>
      <c r="J56" s="19"/>
      <c r="K56" s="19"/>
      <c r="L56" s="19"/>
      <c r="M56" s="19"/>
      <c r="N56" s="19"/>
      <c r="O56" s="19"/>
      <c r="P56" s="19"/>
      <c r="Q56" s="29"/>
      <c r="R56" s="19" t="s">
        <v>54</v>
      </c>
      <c r="S56" s="19"/>
      <c r="T56" s="19"/>
      <c r="U56" s="19"/>
      <c r="V56" s="19"/>
      <c r="W56" s="19"/>
      <c r="X56" s="19"/>
      <c r="Y56" s="19"/>
      <c r="Z56" s="19"/>
      <c r="AA56" s="19"/>
      <c r="AB56" s="19"/>
      <c r="AC56" s="19"/>
      <c r="AD56" s="19"/>
      <c r="AE56" s="19"/>
      <c r="AF56" s="29"/>
      <c r="AG56" s="19" t="s">
        <v>45</v>
      </c>
      <c r="AH56" s="19"/>
      <c r="AI56" s="19"/>
      <c r="AJ56" s="19"/>
      <c r="AK56" s="19"/>
      <c r="AL56" s="19"/>
      <c r="AM56" s="19"/>
      <c r="AN56" s="19"/>
      <c r="AO56" s="19"/>
      <c r="AP56" s="19"/>
      <c r="AQ56" s="19"/>
      <c r="AR56" s="19"/>
      <c r="AS56" s="19"/>
      <c r="AT56" s="19"/>
      <c r="AU56" s="29"/>
      <c r="AV56" s="19" t="s">
        <v>56</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9</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16</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34</v>
      </c>
      <c r="D79" s="19"/>
      <c r="E79" s="19"/>
      <c r="F79" s="19"/>
      <c r="G79" s="19"/>
      <c r="H79" s="19"/>
      <c r="I79" s="19"/>
      <c r="J79" s="19"/>
      <c r="K79" s="19"/>
      <c r="L79" s="19"/>
      <c r="M79" s="19"/>
      <c r="N79" s="19"/>
      <c r="O79" s="19"/>
      <c r="P79" s="19"/>
      <c r="Q79" s="19"/>
      <c r="R79" s="19"/>
      <c r="S79" s="19"/>
      <c r="T79" s="19"/>
      <c r="U79" s="29"/>
      <c r="V79" s="29"/>
      <c r="W79" s="19" t="s">
        <v>57</v>
      </c>
      <c r="X79" s="19"/>
      <c r="Y79" s="19"/>
      <c r="Z79" s="19"/>
      <c r="AA79" s="19"/>
      <c r="AB79" s="19"/>
      <c r="AC79" s="19"/>
      <c r="AD79" s="19"/>
      <c r="AE79" s="19"/>
      <c r="AF79" s="19"/>
      <c r="AG79" s="19"/>
      <c r="AH79" s="19"/>
      <c r="AI79" s="19"/>
      <c r="AJ79" s="19"/>
      <c r="AK79" s="19"/>
      <c r="AL79" s="19"/>
      <c r="AM79" s="19"/>
      <c r="AN79" s="19"/>
      <c r="AO79" s="29"/>
      <c r="AP79" s="29"/>
      <c r="AQ79" s="19" t="s">
        <v>38</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12</v>
      </c>
    </row>
    <row r="84" spans="1:78" hidden="1">
      <c r="B84" s="12" t="s">
        <v>58</v>
      </c>
      <c r="C84" s="12"/>
      <c r="D84" s="12"/>
      <c r="E84" s="12" t="s">
        <v>55</v>
      </c>
      <c r="F84" s="12" t="s">
        <v>60</v>
      </c>
      <c r="G84" s="12" t="s">
        <v>61</v>
      </c>
      <c r="H84" s="12" t="s">
        <v>52</v>
      </c>
      <c r="I84" s="12" t="s">
        <v>8</v>
      </c>
      <c r="J84" s="12" t="s">
        <v>30</v>
      </c>
      <c r="K84" s="12" t="s">
        <v>62</v>
      </c>
      <c r="L84" s="12" t="s">
        <v>64</v>
      </c>
      <c r="M84" s="12" t="s">
        <v>37</v>
      </c>
      <c r="N84" s="12" t="s">
        <v>65</v>
      </c>
      <c r="O84" s="12" t="s">
        <v>67</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algorithmName="SHA-512" hashValue="P6Ki6fugGL8FP/HAgSmEGLg57I0C5TNXTPCLbL93yJgmsoaKYcGKFTLYPlydV/Hq9VK38YBFiYEQHHY6XUN1pA==" saltValue="2OPWtNQtTI7hVZx/jqorrg=="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59</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41</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23</v>
      </c>
      <c r="B3" s="71" t="s">
        <v>63</v>
      </c>
      <c r="C3" s="71" t="s">
        <v>69</v>
      </c>
      <c r="D3" s="71" t="s">
        <v>50</v>
      </c>
      <c r="E3" s="71" t="s">
        <v>2</v>
      </c>
      <c r="F3" s="71" t="s">
        <v>1</v>
      </c>
      <c r="G3" s="71" t="s">
        <v>28</v>
      </c>
      <c r="H3" s="78" t="s">
        <v>33</v>
      </c>
      <c r="I3" s="81"/>
      <c r="J3" s="81"/>
      <c r="K3" s="81"/>
      <c r="L3" s="81"/>
      <c r="M3" s="81"/>
      <c r="N3" s="81"/>
      <c r="O3" s="81"/>
      <c r="P3" s="81"/>
      <c r="Q3" s="81"/>
      <c r="R3" s="81"/>
      <c r="S3" s="81"/>
      <c r="T3" s="81"/>
      <c r="U3" s="81"/>
      <c r="V3" s="81"/>
      <c r="W3" s="85"/>
      <c r="X3" s="87" t="s">
        <v>66</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70</v>
      </c>
      <c r="B4" s="72"/>
      <c r="C4" s="72"/>
      <c r="D4" s="72"/>
      <c r="E4" s="72"/>
      <c r="F4" s="72"/>
      <c r="G4" s="72"/>
      <c r="H4" s="79"/>
      <c r="I4" s="82"/>
      <c r="J4" s="82"/>
      <c r="K4" s="82"/>
      <c r="L4" s="82"/>
      <c r="M4" s="82"/>
      <c r="N4" s="82"/>
      <c r="O4" s="82"/>
      <c r="P4" s="82"/>
      <c r="Q4" s="82"/>
      <c r="R4" s="82"/>
      <c r="S4" s="82"/>
      <c r="T4" s="82"/>
      <c r="U4" s="82"/>
      <c r="V4" s="82"/>
      <c r="W4" s="86"/>
      <c r="X4" s="88" t="s">
        <v>71</v>
      </c>
      <c r="Y4" s="88"/>
      <c r="Z4" s="88"/>
      <c r="AA4" s="88"/>
      <c r="AB4" s="88"/>
      <c r="AC4" s="88"/>
      <c r="AD4" s="88"/>
      <c r="AE4" s="88"/>
      <c r="AF4" s="88"/>
      <c r="AG4" s="88"/>
      <c r="AH4" s="88"/>
      <c r="AI4" s="88" t="s">
        <v>72</v>
      </c>
      <c r="AJ4" s="88"/>
      <c r="AK4" s="88"/>
      <c r="AL4" s="88"/>
      <c r="AM4" s="88"/>
      <c r="AN4" s="88"/>
      <c r="AO4" s="88"/>
      <c r="AP4" s="88"/>
      <c r="AQ4" s="88"/>
      <c r="AR4" s="88"/>
      <c r="AS4" s="88"/>
      <c r="AT4" s="88" t="s">
        <v>73</v>
      </c>
      <c r="AU4" s="88"/>
      <c r="AV4" s="88"/>
      <c r="AW4" s="88"/>
      <c r="AX4" s="88"/>
      <c r="AY4" s="88"/>
      <c r="AZ4" s="88"/>
      <c r="BA4" s="88"/>
      <c r="BB4" s="88"/>
      <c r="BC4" s="88"/>
      <c r="BD4" s="88"/>
      <c r="BE4" s="88" t="s">
        <v>74</v>
      </c>
      <c r="BF4" s="88"/>
      <c r="BG4" s="88"/>
      <c r="BH4" s="88"/>
      <c r="BI4" s="88"/>
      <c r="BJ4" s="88"/>
      <c r="BK4" s="88"/>
      <c r="BL4" s="88"/>
      <c r="BM4" s="88"/>
      <c r="BN4" s="88"/>
      <c r="BO4" s="88"/>
      <c r="BP4" s="88" t="s">
        <v>75</v>
      </c>
      <c r="BQ4" s="88"/>
      <c r="BR4" s="88"/>
      <c r="BS4" s="88"/>
      <c r="BT4" s="88"/>
      <c r="BU4" s="88"/>
      <c r="BV4" s="88"/>
      <c r="BW4" s="88"/>
      <c r="BX4" s="88"/>
      <c r="BY4" s="88"/>
      <c r="BZ4" s="88"/>
      <c r="CA4" s="88" t="s">
        <v>76</v>
      </c>
      <c r="CB4" s="88"/>
      <c r="CC4" s="88"/>
      <c r="CD4" s="88"/>
      <c r="CE4" s="88"/>
      <c r="CF4" s="88"/>
      <c r="CG4" s="88"/>
      <c r="CH4" s="88"/>
      <c r="CI4" s="88"/>
      <c r="CJ4" s="88"/>
      <c r="CK4" s="88"/>
      <c r="CL4" s="88" t="s">
        <v>78</v>
      </c>
      <c r="CM4" s="88"/>
      <c r="CN4" s="88"/>
      <c r="CO4" s="88"/>
      <c r="CP4" s="88"/>
      <c r="CQ4" s="88"/>
      <c r="CR4" s="88"/>
      <c r="CS4" s="88"/>
      <c r="CT4" s="88"/>
      <c r="CU4" s="88"/>
      <c r="CV4" s="88"/>
      <c r="CW4" s="88" t="s">
        <v>79</v>
      </c>
      <c r="CX4" s="88"/>
      <c r="CY4" s="88"/>
      <c r="CZ4" s="88"/>
      <c r="DA4" s="88"/>
      <c r="DB4" s="88"/>
      <c r="DC4" s="88"/>
      <c r="DD4" s="88"/>
      <c r="DE4" s="88"/>
      <c r="DF4" s="88"/>
      <c r="DG4" s="88"/>
      <c r="DH4" s="88" t="s">
        <v>80</v>
      </c>
      <c r="DI4" s="88"/>
      <c r="DJ4" s="88"/>
      <c r="DK4" s="88"/>
      <c r="DL4" s="88"/>
      <c r="DM4" s="88"/>
      <c r="DN4" s="88"/>
      <c r="DO4" s="88"/>
      <c r="DP4" s="88"/>
      <c r="DQ4" s="88"/>
      <c r="DR4" s="88"/>
      <c r="DS4" s="88" t="s">
        <v>81</v>
      </c>
      <c r="DT4" s="88"/>
      <c r="DU4" s="88"/>
      <c r="DV4" s="88"/>
      <c r="DW4" s="88"/>
      <c r="DX4" s="88"/>
      <c r="DY4" s="88"/>
      <c r="DZ4" s="88"/>
      <c r="EA4" s="88"/>
      <c r="EB4" s="88"/>
      <c r="EC4" s="88"/>
      <c r="ED4" s="88" t="s">
        <v>82</v>
      </c>
      <c r="EE4" s="88"/>
      <c r="EF4" s="88"/>
      <c r="EG4" s="88"/>
      <c r="EH4" s="88"/>
      <c r="EI4" s="88"/>
      <c r="EJ4" s="88"/>
      <c r="EK4" s="88"/>
      <c r="EL4" s="88"/>
      <c r="EM4" s="88"/>
      <c r="EN4" s="88"/>
    </row>
    <row r="5" spans="1:144">
      <c r="A5" s="69" t="s">
        <v>31</v>
      </c>
      <c r="B5" s="73"/>
      <c r="C5" s="73"/>
      <c r="D5" s="73"/>
      <c r="E5" s="73"/>
      <c r="F5" s="73"/>
      <c r="G5" s="73"/>
      <c r="H5" s="80" t="s">
        <v>68</v>
      </c>
      <c r="I5" s="80" t="s">
        <v>83</v>
      </c>
      <c r="J5" s="80" t="s">
        <v>84</v>
      </c>
      <c r="K5" s="80" t="s">
        <v>85</v>
      </c>
      <c r="L5" s="80" t="s">
        <v>86</v>
      </c>
      <c r="M5" s="80" t="s">
        <v>3</v>
      </c>
      <c r="N5" s="80" t="s">
        <v>87</v>
      </c>
      <c r="O5" s="80" t="s">
        <v>88</v>
      </c>
      <c r="P5" s="80" t="s">
        <v>89</v>
      </c>
      <c r="Q5" s="80" t="s">
        <v>5</v>
      </c>
      <c r="R5" s="80" t="s">
        <v>90</v>
      </c>
      <c r="S5" s="80" t="s">
        <v>91</v>
      </c>
      <c r="T5" s="80" t="s">
        <v>77</v>
      </c>
      <c r="U5" s="80" t="s">
        <v>92</v>
      </c>
      <c r="V5" s="80" t="s">
        <v>93</v>
      </c>
      <c r="W5" s="80" t="s">
        <v>94</v>
      </c>
      <c r="X5" s="80" t="s">
        <v>95</v>
      </c>
      <c r="Y5" s="80" t="s">
        <v>43</v>
      </c>
      <c r="Z5" s="80" t="s">
        <v>96</v>
      </c>
      <c r="AA5" s="80" t="s">
        <v>97</v>
      </c>
      <c r="AB5" s="80" t="s">
        <v>98</v>
      </c>
      <c r="AC5" s="80" t="s">
        <v>100</v>
      </c>
      <c r="AD5" s="80" t="s">
        <v>101</v>
      </c>
      <c r="AE5" s="80" t="s">
        <v>102</v>
      </c>
      <c r="AF5" s="80" t="s">
        <v>103</v>
      </c>
      <c r="AG5" s="80" t="s">
        <v>104</v>
      </c>
      <c r="AH5" s="80" t="s">
        <v>58</v>
      </c>
      <c r="AI5" s="80" t="s">
        <v>95</v>
      </c>
      <c r="AJ5" s="80" t="s">
        <v>43</v>
      </c>
      <c r="AK5" s="80" t="s">
        <v>96</v>
      </c>
      <c r="AL5" s="80" t="s">
        <v>97</v>
      </c>
      <c r="AM5" s="80" t="s">
        <v>98</v>
      </c>
      <c r="AN5" s="80" t="s">
        <v>100</v>
      </c>
      <c r="AO5" s="80" t="s">
        <v>101</v>
      </c>
      <c r="AP5" s="80" t="s">
        <v>102</v>
      </c>
      <c r="AQ5" s="80" t="s">
        <v>103</v>
      </c>
      <c r="AR5" s="80" t="s">
        <v>104</v>
      </c>
      <c r="AS5" s="80" t="s">
        <v>99</v>
      </c>
      <c r="AT5" s="80" t="s">
        <v>95</v>
      </c>
      <c r="AU5" s="80" t="s">
        <v>43</v>
      </c>
      <c r="AV5" s="80" t="s">
        <v>96</v>
      </c>
      <c r="AW5" s="80" t="s">
        <v>97</v>
      </c>
      <c r="AX5" s="80" t="s">
        <v>98</v>
      </c>
      <c r="AY5" s="80" t="s">
        <v>100</v>
      </c>
      <c r="AZ5" s="80" t="s">
        <v>101</v>
      </c>
      <c r="BA5" s="80" t="s">
        <v>102</v>
      </c>
      <c r="BB5" s="80" t="s">
        <v>103</v>
      </c>
      <c r="BC5" s="80" t="s">
        <v>104</v>
      </c>
      <c r="BD5" s="80" t="s">
        <v>99</v>
      </c>
      <c r="BE5" s="80" t="s">
        <v>95</v>
      </c>
      <c r="BF5" s="80" t="s">
        <v>43</v>
      </c>
      <c r="BG5" s="80" t="s">
        <v>96</v>
      </c>
      <c r="BH5" s="80" t="s">
        <v>97</v>
      </c>
      <c r="BI5" s="80" t="s">
        <v>98</v>
      </c>
      <c r="BJ5" s="80" t="s">
        <v>100</v>
      </c>
      <c r="BK5" s="80" t="s">
        <v>101</v>
      </c>
      <c r="BL5" s="80" t="s">
        <v>102</v>
      </c>
      <c r="BM5" s="80" t="s">
        <v>103</v>
      </c>
      <c r="BN5" s="80" t="s">
        <v>104</v>
      </c>
      <c r="BO5" s="80" t="s">
        <v>99</v>
      </c>
      <c r="BP5" s="80" t="s">
        <v>95</v>
      </c>
      <c r="BQ5" s="80" t="s">
        <v>43</v>
      </c>
      <c r="BR5" s="80" t="s">
        <v>96</v>
      </c>
      <c r="BS5" s="80" t="s">
        <v>97</v>
      </c>
      <c r="BT5" s="80" t="s">
        <v>98</v>
      </c>
      <c r="BU5" s="80" t="s">
        <v>100</v>
      </c>
      <c r="BV5" s="80" t="s">
        <v>101</v>
      </c>
      <c r="BW5" s="80" t="s">
        <v>102</v>
      </c>
      <c r="BX5" s="80" t="s">
        <v>103</v>
      </c>
      <c r="BY5" s="80" t="s">
        <v>104</v>
      </c>
      <c r="BZ5" s="80" t="s">
        <v>99</v>
      </c>
      <c r="CA5" s="80" t="s">
        <v>95</v>
      </c>
      <c r="CB5" s="80" t="s">
        <v>43</v>
      </c>
      <c r="CC5" s="80" t="s">
        <v>96</v>
      </c>
      <c r="CD5" s="80" t="s">
        <v>97</v>
      </c>
      <c r="CE5" s="80" t="s">
        <v>98</v>
      </c>
      <c r="CF5" s="80" t="s">
        <v>100</v>
      </c>
      <c r="CG5" s="80" t="s">
        <v>101</v>
      </c>
      <c r="CH5" s="80" t="s">
        <v>102</v>
      </c>
      <c r="CI5" s="80" t="s">
        <v>103</v>
      </c>
      <c r="CJ5" s="80" t="s">
        <v>104</v>
      </c>
      <c r="CK5" s="80" t="s">
        <v>99</v>
      </c>
      <c r="CL5" s="80" t="s">
        <v>95</v>
      </c>
      <c r="CM5" s="80" t="s">
        <v>43</v>
      </c>
      <c r="CN5" s="80" t="s">
        <v>96</v>
      </c>
      <c r="CO5" s="80" t="s">
        <v>97</v>
      </c>
      <c r="CP5" s="80" t="s">
        <v>98</v>
      </c>
      <c r="CQ5" s="80" t="s">
        <v>100</v>
      </c>
      <c r="CR5" s="80" t="s">
        <v>101</v>
      </c>
      <c r="CS5" s="80" t="s">
        <v>102</v>
      </c>
      <c r="CT5" s="80" t="s">
        <v>103</v>
      </c>
      <c r="CU5" s="80" t="s">
        <v>104</v>
      </c>
      <c r="CV5" s="80" t="s">
        <v>99</v>
      </c>
      <c r="CW5" s="80" t="s">
        <v>95</v>
      </c>
      <c r="CX5" s="80" t="s">
        <v>43</v>
      </c>
      <c r="CY5" s="80" t="s">
        <v>96</v>
      </c>
      <c r="CZ5" s="80" t="s">
        <v>97</v>
      </c>
      <c r="DA5" s="80" t="s">
        <v>98</v>
      </c>
      <c r="DB5" s="80" t="s">
        <v>100</v>
      </c>
      <c r="DC5" s="80" t="s">
        <v>101</v>
      </c>
      <c r="DD5" s="80" t="s">
        <v>102</v>
      </c>
      <c r="DE5" s="80" t="s">
        <v>103</v>
      </c>
      <c r="DF5" s="80" t="s">
        <v>104</v>
      </c>
      <c r="DG5" s="80" t="s">
        <v>99</v>
      </c>
      <c r="DH5" s="80" t="s">
        <v>95</v>
      </c>
      <c r="DI5" s="80" t="s">
        <v>43</v>
      </c>
      <c r="DJ5" s="80" t="s">
        <v>96</v>
      </c>
      <c r="DK5" s="80" t="s">
        <v>97</v>
      </c>
      <c r="DL5" s="80" t="s">
        <v>98</v>
      </c>
      <c r="DM5" s="80" t="s">
        <v>100</v>
      </c>
      <c r="DN5" s="80" t="s">
        <v>101</v>
      </c>
      <c r="DO5" s="80" t="s">
        <v>102</v>
      </c>
      <c r="DP5" s="80" t="s">
        <v>103</v>
      </c>
      <c r="DQ5" s="80" t="s">
        <v>104</v>
      </c>
      <c r="DR5" s="80" t="s">
        <v>99</v>
      </c>
      <c r="DS5" s="80" t="s">
        <v>95</v>
      </c>
      <c r="DT5" s="80" t="s">
        <v>43</v>
      </c>
      <c r="DU5" s="80" t="s">
        <v>96</v>
      </c>
      <c r="DV5" s="80" t="s">
        <v>97</v>
      </c>
      <c r="DW5" s="80" t="s">
        <v>98</v>
      </c>
      <c r="DX5" s="80" t="s">
        <v>100</v>
      </c>
      <c r="DY5" s="80" t="s">
        <v>101</v>
      </c>
      <c r="DZ5" s="80" t="s">
        <v>102</v>
      </c>
      <c r="EA5" s="80" t="s">
        <v>103</v>
      </c>
      <c r="EB5" s="80" t="s">
        <v>104</v>
      </c>
      <c r="EC5" s="80" t="s">
        <v>99</v>
      </c>
      <c r="ED5" s="80" t="s">
        <v>95</v>
      </c>
      <c r="EE5" s="80" t="s">
        <v>43</v>
      </c>
      <c r="EF5" s="80" t="s">
        <v>96</v>
      </c>
      <c r="EG5" s="80" t="s">
        <v>97</v>
      </c>
      <c r="EH5" s="80" t="s">
        <v>98</v>
      </c>
      <c r="EI5" s="80" t="s">
        <v>100</v>
      </c>
      <c r="EJ5" s="80" t="s">
        <v>101</v>
      </c>
      <c r="EK5" s="80" t="s">
        <v>102</v>
      </c>
      <c r="EL5" s="80" t="s">
        <v>103</v>
      </c>
      <c r="EM5" s="80" t="s">
        <v>104</v>
      </c>
      <c r="EN5" s="80" t="s">
        <v>99</v>
      </c>
    </row>
    <row r="6" spans="1:144" s="68" customFormat="1">
      <c r="A6" s="69" t="s">
        <v>105</v>
      </c>
      <c r="B6" s="74">
        <f t="shared" ref="B6:W6" si="1">B7</f>
        <v>2017</v>
      </c>
      <c r="C6" s="74">
        <f t="shared" si="1"/>
        <v>16926</v>
      </c>
      <c r="D6" s="74">
        <f t="shared" si="1"/>
        <v>46</v>
      </c>
      <c r="E6" s="74">
        <f t="shared" si="1"/>
        <v>1</v>
      </c>
      <c r="F6" s="74">
        <f t="shared" si="1"/>
        <v>0</v>
      </c>
      <c r="G6" s="74">
        <f t="shared" si="1"/>
        <v>1</v>
      </c>
      <c r="H6" s="74" t="str">
        <f t="shared" si="1"/>
        <v>北海道　中標津町</v>
      </c>
      <c r="I6" s="74" t="str">
        <f t="shared" si="1"/>
        <v>法適用</v>
      </c>
      <c r="J6" s="74" t="str">
        <f t="shared" si="1"/>
        <v>水道事業</v>
      </c>
      <c r="K6" s="74" t="str">
        <f t="shared" si="1"/>
        <v>末端給水事業</v>
      </c>
      <c r="L6" s="74" t="str">
        <f t="shared" si="1"/>
        <v>A6</v>
      </c>
      <c r="M6" s="74" t="str">
        <f t="shared" si="1"/>
        <v>非設置</v>
      </c>
      <c r="N6" s="83" t="str">
        <f t="shared" si="1"/>
        <v>-</v>
      </c>
      <c r="O6" s="83">
        <f t="shared" si="1"/>
        <v>61.81</v>
      </c>
      <c r="P6" s="83">
        <f t="shared" si="1"/>
        <v>86.44</v>
      </c>
      <c r="Q6" s="83">
        <f t="shared" si="1"/>
        <v>4082</v>
      </c>
      <c r="R6" s="83">
        <f t="shared" si="1"/>
        <v>23661</v>
      </c>
      <c r="S6" s="83">
        <f t="shared" si="1"/>
        <v>684.87</v>
      </c>
      <c r="T6" s="83">
        <f t="shared" si="1"/>
        <v>34.549999999999997</v>
      </c>
      <c r="U6" s="83">
        <f t="shared" si="1"/>
        <v>20124</v>
      </c>
      <c r="V6" s="83">
        <f t="shared" si="1"/>
        <v>54.4</v>
      </c>
      <c r="W6" s="83">
        <f t="shared" si="1"/>
        <v>369.93</v>
      </c>
      <c r="X6" s="89">
        <f t="shared" ref="X6:AG6" si="2">IF(X7="",NA(),X7)</f>
        <v>112.35</v>
      </c>
      <c r="Y6" s="89">
        <f t="shared" si="2"/>
        <v>125.45</v>
      </c>
      <c r="Z6" s="89">
        <f t="shared" si="2"/>
        <v>129.05000000000001</v>
      </c>
      <c r="AA6" s="89">
        <f t="shared" si="2"/>
        <v>118.6</v>
      </c>
      <c r="AB6" s="89">
        <f t="shared" si="2"/>
        <v>109.09</v>
      </c>
      <c r="AC6" s="89">
        <f t="shared" si="2"/>
        <v>106.55</v>
      </c>
      <c r="AD6" s="89">
        <f t="shared" si="2"/>
        <v>110.01</v>
      </c>
      <c r="AE6" s="89">
        <f t="shared" si="2"/>
        <v>111.21</v>
      </c>
      <c r="AF6" s="89">
        <f t="shared" si="2"/>
        <v>111.71</v>
      </c>
      <c r="AG6" s="89">
        <f t="shared" si="2"/>
        <v>110.05</v>
      </c>
      <c r="AH6" s="83" t="str">
        <f>IF(AH7="","",IF(AH7="-","【-】","【"&amp;SUBSTITUTE(TEXT(AH7,"#,##0.00"),"-","△")&amp;"】"))</f>
        <v>【113.39】</v>
      </c>
      <c r="AI6" s="83">
        <f t="shared" ref="AI6:AR6" si="3">IF(AI7="",NA(),AI7)</f>
        <v>0</v>
      </c>
      <c r="AJ6" s="83">
        <f t="shared" si="3"/>
        <v>0</v>
      </c>
      <c r="AK6" s="83">
        <f t="shared" si="3"/>
        <v>0</v>
      </c>
      <c r="AL6" s="83">
        <f t="shared" si="3"/>
        <v>0</v>
      </c>
      <c r="AM6" s="83">
        <f t="shared" si="3"/>
        <v>0</v>
      </c>
      <c r="AN6" s="89">
        <f t="shared" si="3"/>
        <v>9.56</v>
      </c>
      <c r="AO6" s="89">
        <f t="shared" si="3"/>
        <v>2.8</v>
      </c>
      <c r="AP6" s="89">
        <f t="shared" si="3"/>
        <v>1.9300000000000002</v>
      </c>
      <c r="AQ6" s="89">
        <f t="shared" si="3"/>
        <v>1.72</v>
      </c>
      <c r="AR6" s="89">
        <f t="shared" si="3"/>
        <v>2.64</v>
      </c>
      <c r="AS6" s="83" t="str">
        <f>IF(AS7="","",IF(AS7="-","【-】","【"&amp;SUBSTITUTE(TEXT(AS7,"#,##0.00"),"-","△")&amp;"】"))</f>
        <v>【0.85】</v>
      </c>
      <c r="AT6" s="89">
        <f t="shared" ref="AT6:BC6" si="4">IF(AT7="",NA(),AT7)</f>
        <v>7159.25</v>
      </c>
      <c r="AU6" s="89">
        <f t="shared" si="4"/>
        <v>1637.76</v>
      </c>
      <c r="AV6" s="89">
        <f t="shared" si="4"/>
        <v>1598.44</v>
      </c>
      <c r="AW6" s="89">
        <f t="shared" si="4"/>
        <v>1931.09</v>
      </c>
      <c r="AX6" s="89">
        <f t="shared" si="4"/>
        <v>1860.95</v>
      </c>
      <c r="AY6" s="89">
        <f t="shared" si="4"/>
        <v>963.24</v>
      </c>
      <c r="AZ6" s="89">
        <f t="shared" si="4"/>
        <v>381.53</v>
      </c>
      <c r="BA6" s="89">
        <f t="shared" si="4"/>
        <v>391.54</v>
      </c>
      <c r="BB6" s="89">
        <f t="shared" si="4"/>
        <v>384.34</v>
      </c>
      <c r="BC6" s="89">
        <f t="shared" si="4"/>
        <v>359.47</v>
      </c>
      <c r="BD6" s="83" t="str">
        <f>IF(BD7="","",IF(BD7="-","【-】","【"&amp;SUBSTITUTE(TEXT(BD7,"#,##0.00"),"-","△")&amp;"】"))</f>
        <v>【264.34】</v>
      </c>
      <c r="BE6" s="89">
        <f t="shared" ref="BE6:BN6" si="5">IF(BE7="",NA(),BE7)</f>
        <v>365.55</v>
      </c>
      <c r="BF6" s="89">
        <f t="shared" si="5"/>
        <v>453.05</v>
      </c>
      <c r="BG6" s="89">
        <f t="shared" si="5"/>
        <v>456.37</v>
      </c>
      <c r="BH6" s="89">
        <f t="shared" si="5"/>
        <v>500.48</v>
      </c>
      <c r="BI6" s="89">
        <f t="shared" si="5"/>
        <v>523.48</v>
      </c>
      <c r="BJ6" s="89">
        <f t="shared" si="5"/>
        <v>400.38</v>
      </c>
      <c r="BK6" s="89">
        <f t="shared" si="5"/>
        <v>393.27</v>
      </c>
      <c r="BL6" s="89">
        <f t="shared" si="5"/>
        <v>386.97</v>
      </c>
      <c r="BM6" s="89">
        <f t="shared" si="5"/>
        <v>380.58</v>
      </c>
      <c r="BN6" s="89">
        <f t="shared" si="5"/>
        <v>401.79</v>
      </c>
      <c r="BO6" s="83" t="str">
        <f>IF(BO7="","",IF(BO7="-","【-】","【"&amp;SUBSTITUTE(TEXT(BO7,"#,##0.00"),"-","△")&amp;"】"))</f>
        <v>【274.27】</v>
      </c>
      <c r="BP6" s="89">
        <f t="shared" ref="BP6:BY6" si="6">IF(BP7="",NA(),BP7)</f>
        <v>107.67</v>
      </c>
      <c r="BQ6" s="89">
        <f t="shared" si="6"/>
        <v>122.74</v>
      </c>
      <c r="BR6" s="89">
        <f t="shared" si="6"/>
        <v>123.63</v>
      </c>
      <c r="BS6" s="89">
        <f t="shared" si="6"/>
        <v>115.93</v>
      </c>
      <c r="BT6" s="89">
        <f t="shared" si="6"/>
        <v>105.87</v>
      </c>
      <c r="BU6" s="89">
        <f t="shared" si="6"/>
        <v>96.56</v>
      </c>
      <c r="BV6" s="89">
        <f t="shared" si="6"/>
        <v>100.47</v>
      </c>
      <c r="BW6" s="89">
        <f t="shared" si="6"/>
        <v>101.72</v>
      </c>
      <c r="BX6" s="89">
        <f t="shared" si="6"/>
        <v>102.38</v>
      </c>
      <c r="BY6" s="89">
        <f t="shared" si="6"/>
        <v>100.12</v>
      </c>
      <c r="BZ6" s="83" t="str">
        <f>IF(BZ7="","",IF(BZ7="-","【-】","【"&amp;SUBSTITUTE(TEXT(BZ7,"#,##0.00"),"-","△")&amp;"】"))</f>
        <v>【104.36】</v>
      </c>
      <c r="CA6" s="89">
        <f t="shared" ref="CA6:CJ6" si="7">IF(CA7="",NA(),CA7)</f>
        <v>201.89</v>
      </c>
      <c r="CB6" s="89">
        <f t="shared" si="7"/>
        <v>177.15</v>
      </c>
      <c r="CC6" s="89">
        <f t="shared" si="7"/>
        <v>175.29</v>
      </c>
      <c r="CD6" s="89">
        <f t="shared" si="7"/>
        <v>186.97</v>
      </c>
      <c r="CE6" s="89">
        <f t="shared" si="7"/>
        <v>205.18</v>
      </c>
      <c r="CF6" s="89">
        <f t="shared" si="7"/>
        <v>177.14</v>
      </c>
      <c r="CG6" s="89">
        <f t="shared" si="7"/>
        <v>169.82</v>
      </c>
      <c r="CH6" s="89">
        <f t="shared" si="7"/>
        <v>168.2</v>
      </c>
      <c r="CI6" s="89">
        <f t="shared" si="7"/>
        <v>168.67</v>
      </c>
      <c r="CJ6" s="89">
        <f t="shared" si="7"/>
        <v>174.97</v>
      </c>
      <c r="CK6" s="83" t="str">
        <f>IF(CK7="","",IF(CK7="-","【-】","【"&amp;SUBSTITUTE(TEXT(CK7,"#,##0.00"),"-","△")&amp;"】"))</f>
        <v>【165.71】</v>
      </c>
      <c r="CL6" s="89">
        <f t="shared" ref="CL6:CU6" si="8">IF(CL7="",NA(),CL7)</f>
        <v>63.93</v>
      </c>
      <c r="CM6" s="89">
        <f t="shared" si="8"/>
        <v>64.040000000000006</v>
      </c>
      <c r="CN6" s="89">
        <f t="shared" si="8"/>
        <v>64.45</v>
      </c>
      <c r="CO6" s="89">
        <f t="shared" si="8"/>
        <v>68.3</v>
      </c>
      <c r="CP6" s="89">
        <f t="shared" si="8"/>
        <v>68.05</v>
      </c>
      <c r="CQ6" s="89">
        <f t="shared" si="8"/>
        <v>55.64</v>
      </c>
      <c r="CR6" s="89">
        <f t="shared" si="8"/>
        <v>55.13</v>
      </c>
      <c r="CS6" s="89">
        <f t="shared" si="8"/>
        <v>54.77</v>
      </c>
      <c r="CT6" s="89">
        <f t="shared" si="8"/>
        <v>54.92</v>
      </c>
      <c r="CU6" s="89">
        <f t="shared" si="8"/>
        <v>55.63</v>
      </c>
      <c r="CV6" s="83" t="str">
        <f>IF(CV7="","",IF(CV7="-","【-】","【"&amp;SUBSTITUTE(TEXT(CV7,"#,##0.00"),"-","△")&amp;"】"))</f>
        <v>【60.41】</v>
      </c>
      <c r="CW6" s="89">
        <f t="shared" ref="CW6:DF6" si="9">IF(CW7="",NA(),CW7)</f>
        <v>90.98</v>
      </c>
      <c r="CX6" s="89">
        <f t="shared" si="9"/>
        <v>90.31</v>
      </c>
      <c r="CY6" s="89">
        <f t="shared" si="9"/>
        <v>90.62</v>
      </c>
      <c r="CZ6" s="89">
        <f t="shared" si="9"/>
        <v>85.47</v>
      </c>
      <c r="DA6" s="89">
        <f t="shared" si="9"/>
        <v>85.8</v>
      </c>
      <c r="DB6" s="89">
        <f t="shared" si="9"/>
        <v>83.09</v>
      </c>
      <c r="DC6" s="89">
        <f t="shared" si="9"/>
        <v>83</v>
      </c>
      <c r="DD6" s="89">
        <f t="shared" si="9"/>
        <v>82.89</v>
      </c>
      <c r="DE6" s="89">
        <f t="shared" si="9"/>
        <v>82.66</v>
      </c>
      <c r="DF6" s="89">
        <f t="shared" si="9"/>
        <v>82.04</v>
      </c>
      <c r="DG6" s="83" t="str">
        <f>IF(DG7="","",IF(DG7="-","【-】","【"&amp;SUBSTITUTE(TEXT(DG7,"#,##0.00"),"-","△")&amp;"】"))</f>
        <v>【89.93】</v>
      </c>
      <c r="DH6" s="89">
        <f t="shared" ref="DH6:DQ6" si="10">IF(DH7="",NA(),DH7)</f>
        <v>40.79</v>
      </c>
      <c r="DI6" s="89">
        <f t="shared" si="10"/>
        <v>40.06</v>
      </c>
      <c r="DJ6" s="89">
        <f t="shared" si="10"/>
        <v>41.25</v>
      </c>
      <c r="DK6" s="89">
        <f t="shared" si="10"/>
        <v>41.67</v>
      </c>
      <c r="DL6" s="89">
        <f t="shared" si="10"/>
        <v>42.09</v>
      </c>
      <c r="DM6" s="89">
        <f t="shared" si="10"/>
        <v>39.06</v>
      </c>
      <c r="DN6" s="89">
        <f t="shared" si="10"/>
        <v>46.66</v>
      </c>
      <c r="DO6" s="89">
        <f t="shared" si="10"/>
        <v>47.46</v>
      </c>
      <c r="DP6" s="89">
        <f t="shared" si="10"/>
        <v>48.49</v>
      </c>
      <c r="DQ6" s="89">
        <f t="shared" si="10"/>
        <v>48.05</v>
      </c>
      <c r="DR6" s="83" t="str">
        <f>IF(DR7="","",IF(DR7="-","【-】","【"&amp;SUBSTITUTE(TEXT(DR7,"#,##0.00"),"-","△")&amp;"】"))</f>
        <v>【48.12】</v>
      </c>
      <c r="DS6" s="89">
        <f t="shared" ref="DS6:EB6" si="11">IF(DS7="",NA(),DS7)</f>
        <v>6.77</v>
      </c>
      <c r="DT6" s="89">
        <f t="shared" si="11"/>
        <v>6.73</v>
      </c>
      <c r="DU6" s="89">
        <f t="shared" si="11"/>
        <v>9.33</v>
      </c>
      <c r="DV6" s="89">
        <f t="shared" si="11"/>
        <v>11.2</v>
      </c>
      <c r="DW6" s="89">
        <f t="shared" si="11"/>
        <v>11.17</v>
      </c>
      <c r="DX6" s="89">
        <f t="shared" si="11"/>
        <v>8.8699999999999992</v>
      </c>
      <c r="DY6" s="89">
        <f t="shared" si="11"/>
        <v>9.85</v>
      </c>
      <c r="DZ6" s="89">
        <f t="shared" si="11"/>
        <v>9.7100000000000009</v>
      </c>
      <c r="EA6" s="89">
        <f t="shared" si="11"/>
        <v>12.79</v>
      </c>
      <c r="EB6" s="89">
        <f t="shared" si="11"/>
        <v>13.39</v>
      </c>
      <c r="EC6" s="83" t="str">
        <f>IF(EC7="","",IF(EC7="-","【-】","【"&amp;SUBSTITUTE(TEXT(EC7,"#,##0.00"),"-","△")&amp;"】"))</f>
        <v>【15.89】</v>
      </c>
      <c r="ED6" s="89">
        <f t="shared" ref="ED6:EM6" si="12">IF(ED7="",NA(),ED7)</f>
        <v>0.95</v>
      </c>
      <c r="EE6" s="89">
        <f t="shared" si="12"/>
        <v>0.97</v>
      </c>
      <c r="EF6" s="89">
        <f t="shared" si="12"/>
        <v>5.e-002</v>
      </c>
      <c r="EG6" s="89">
        <f t="shared" si="12"/>
        <v>0.82</v>
      </c>
      <c r="EH6" s="89">
        <f t="shared" si="12"/>
        <v>0.16</v>
      </c>
      <c r="EI6" s="89">
        <f t="shared" si="12"/>
        <v>0.67</v>
      </c>
      <c r="EJ6" s="89">
        <f t="shared" si="12"/>
        <v>0.66</v>
      </c>
      <c r="EK6" s="89">
        <f t="shared" si="12"/>
        <v>0.99</v>
      </c>
      <c r="EL6" s="89">
        <f t="shared" si="12"/>
        <v>0.71</v>
      </c>
      <c r="EM6" s="89">
        <f t="shared" si="12"/>
        <v>0.54</v>
      </c>
      <c r="EN6" s="83" t="str">
        <f>IF(EN7="","",IF(EN7="-","【-】","【"&amp;SUBSTITUTE(TEXT(EN7,"#,##0.00"),"-","△")&amp;"】"))</f>
        <v>【0.69】</v>
      </c>
    </row>
    <row r="7" spans="1:144" s="68" customFormat="1">
      <c r="A7" s="69"/>
      <c r="B7" s="75">
        <v>2017</v>
      </c>
      <c r="C7" s="75">
        <v>16926</v>
      </c>
      <c r="D7" s="75">
        <v>46</v>
      </c>
      <c r="E7" s="75">
        <v>1</v>
      </c>
      <c r="F7" s="75">
        <v>0</v>
      </c>
      <c r="G7" s="75">
        <v>1</v>
      </c>
      <c r="H7" s="75" t="s">
        <v>106</v>
      </c>
      <c r="I7" s="75" t="s">
        <v>107</v>
      </c>
      <c r="J7" s="75" t="s">
        <v>108</v>
      </c>
      <c r="K7" s="75" t="s">
        <v>109</v>
      </c>
      <c r="L7" s="75" t="s">
        <v>110</v>
      </c>
      <c r="M7" s="75" t="s">
        <v>18</v>
      </c>
      <c r="N7" s="84" t="s">
        <v>111</v>
      </c>
      <c r="O7" s="84">
        <v>61.81</v>
      </c>
      <c r="P7" s="84">
        <v>86.44</v>
      </c>
      <c r="Q7" s="84">
        <v>4082</v>
      </c>
      <c r="R7" s="84">
        <v>23661</v>
      </c>
      <c r="S7" s="84">
        <v>684.87</v>
      </c>
      <c r="T7" s="84">
        <v>34.549999999999997</v>
      </c>
      <c r="U7" s="84">
        <v>20124</v>
      </c>
      <c r="V7" s="84">
        <v>54.4</v>
      </c>
      <c r="W7" s="84">
        <v>369.93</v>
      </c>
      <c r="X7" s="84">
        <v>112.35</v>
      </c>
      <c r="Y7" s="84">
        <v>125.45</v>
      </c>
      <c r="Z7" s="84">
        <v>129.05000000000001</v>
      </c>
      <c r="AA7" s="84">
        <v>118.6</v>
      </c>
      <c r="AB7" s="84">
        <v>109.09</v>
      </c>
      <c r="AC7" s="84">
        <v>106.55</v>
      </c>
      <c r="AD7" s="84">
        <v>110.01</v>
      </c>
      <c r="AE7" s="84">
        <v>111.21</v>
      </c>
      <c r="AF7" s="84">
        <v>111.71</v>
      </c>
      <c r="AG7" s="84">
        <v>110.05</v>
      </c>
      <c r="AH7" s="84">
        <v>113.39</v>
      </c>
      <c r="AI7" s="84">
        <v>0</v>
      </c>
      <c r="AJ7" s="84">
        <v>0</v>
      </c>
      <c r="AK7" s="84">
        <v>0</v>
      </c>
      <c r="AL7" s="84">
        <v>0</v>
      </c>
      <c r="AM7" s="84">
        <v>0</v>
      </c>
      <c r="AN7" s="84">
        <v>9.56</v>
      </c>
      <c r="AO7" s="84">
        <v>2.8</v>
      </c>
      <c r="AP7" s="84">
        <v>1.9300000000000002</v>
      </c>
      <c r="AQ7" s="84">
        <v>1.72</v>
      </c>
      <c r="AR7" s="84">
        <v>2.64</v>
      </c>
      <c r="AS7" s="84">
        <v>0.85</v>
      </c>
      <c r="AT7" s="84">
        <v>7159.25</v>
      </c>
      <c r="AU7" s="84">
        <v>1637.76</v>
      </c>
      <c r="AV7" s="84">
        <v>1598.44</v>
      </c>
      <c r="AW7" s="84">
        <v>1931.09</v>
      </c>
      <c r="AX7" s="84">
        <v>1860.95</v>
      </c>
      <c r="AY7" s="84">
        <v>963.24</v>
      </c>
      <c r="AZ7" s="84">
        <v>381.53</v>
      </c>
      <c r="BA7" s="84">
        <v>391.54</v>
      </c>
      <c r="BB7" s="84">
        <v>384.34</v>
      </c>
      <c r="BC7" s="84">
        <v>359.47</v>
      </c>
      <c r="BD7" s="84">
        <v>264.33999999999997</v>
      </c>
      <c r="BE7" s="84">
        <v>365.55</v>
      </c>
      <c r="BF7" s="84">
        <v>453.05</v>
      </c>
      <c r="BG7" s="84">
        <v>456.37</v>
      </c>
      <c r="BH7" s="84">
        <v>500.48</v>
      </c>
      <c r="BI7" s="84">
        <v>523.48</v>
      </c>
      <c r="BJ7" s="84">
        <v>400.38</v>
      </c>
      <c r="BK7" s="84">
        <v>393.27</v>
      </c>
      <c r="BL7" s="84">
        <v>386.97</v>
      </c>
      <c r="BM7" s="84">
        <v>380.58</v>
      </c>
      <c r="BN7" s="84">
        <v>401.79</v>
      </c>
      <c r="BO7" s="84">
        <v>274.27</v>
      </c>
      <c r="BP7" s="84">
        <v>107.67</v>
      </c>
      <c r="BQ7" s="84">
        <v>122.74</v>
      </c>
      <c r="BR7" s="84">
        <v>123.63</v>
      </c>
      <c r="BS7" s="84">
        <v>115.93</v>
      </c>
      <c r="BT7" s="84">
        <v>105.87</v>
      </c>
      <c r="BU7" s="84">
        <v>96.56</v>
      </c>
      <c r="BV7" s="84">
        <v>100.47</v>
      </c>
      <c r="BW7" s="84">
        <v>101.72</v>
      </c>
      <c r="BX7" s="84">
        <v>102.38</v>
      </c>
      <c r="BY7" s="84">
        <v>100.12</v>
      </c>
      <c r="BZ7" s="84">
        <v>104.36</v>
      </c>
      <c r="CA7" s="84">
        <v>201.89</v>
      </c>
      <c r="CB7" s="84">
        <v>177.15</v>
      </c>
      <c r="CC7" s="84">
        <v>175.29</v>
      </c>
      <c r="CD7" s="84">
        <v>186.97</v>
      </c>
      <c r="CE7" s="84">
        <v>205.18</v>
      </c>
      <c r="CF7" s="84">
        <v>177.14</v>
      </c>
      <c r="CG7" s="84">
        <v>169.82</v>
      </c>
      <c r="CH7" s="84">
        <v>168.2</v>
      </c>
      <c r="CI7" s="84">
        <v>168.67</v>
      </c>
      <c r="CJ7" s="84">
        <v>174.97</v>
      </c>
      <c r="CK7" s="84">
        <v>165.71</v>
      </c>
      <c r="CL7" s="84">
        <v>63.93</v>
      </c>
      <c r="CM7" s="84">
        <v>64.040000000000006</v>
      </c>
      <c r="CN7" s="84">
        <v>64.45</v>
      </c>
      <c r="CO7" s="84">
        <v>68.3</v>
      </c>
      <c r="CP7" s="84">
        <v>68.05</v>
      </c>
      <c r="CQ7" s="84">
        <v>55.64</v>
      </c>
      <c r="CR7" s="84">
        <v>55.13</v>
      </c>
      <c r="CS7" s="84">
        <v>54.77</v>
      </c>
      <c r="CT7" s="84">
        <v>54.92</v>
      </c>
      <c r="CU7" s="84">
        <v>55.63</v>
      </c>
      <c r="CV7" s="84">
        <v>60.41</v>
      </c>
      <c r="CW7" s="84">
        <v>90.98</v>
      </c>
      <c r="CX7" s="84">
        <v>90.31</v>
      </c>
      <c r="CY7" s="84">
        <v>90.62</v>
      </c>
      <c r="CZ7" s="84">
        <v>85.47</v>
      </c>
      <c r="DA7" s="84">
        <v>85.8</v>
      </c>
      <c r="DB7" s="84">
        <v>83.09</v>
      </c>
      <c r="DC7" s="84">
        <v>83</v>
      </c>
      <c r="DD7" s="84">
        <v>82.89</v>
      </c>
      <c r="DE7" s="84">
        <v>82.66</v>
      </c>
      <c r="DF7" s="84">
        <v>82.04</v>
      </c>
      <c r="DG7" s="84">
        <v>89.93</v>
      </c>
      <c r="DH7" s="84">
        <v>40.79</v>
      </c>
      <c r="DI7" s="84">
        <v>40.06</v>
      </c>
      <c r="DJ7" s="84">
        <v>41.25</v>
      </c>
      <c r="DK7" s="84">
        <v>41.67</v>
      </c>
      <c r="DL7" s="84">
        <v>42.09</v>
      </c>
      <c r="DM7" s="84">
        <v>39.06</v>
      </c>
      <c r="DN7" s="84">
        <v>46.66</v>
      </c>
      <c r="DO7" s="84">
        <v>47.46</v>
      </c>
      <c r="DP7" s="84">
        <v>48.49</v>
      </c>
      <c r="DQ7" s="84">
        <v>48.05</v>
      </c>
      <c r="DR7" s="84">
        <v>48.12</v>
      </c>
      <c r="DS7" s="84">
        <v>6.77</v>
      </c>
      <c r="DT7" s="84">
        <v>6.73</v>
      </c>
      <c r="DU7" s="84">
        <v>9.33</v>
      </c>
      <c r="DV7" s="84">
        <v>11.2</v>
      </c>
      <c r="DW7" s="84">
        <v>11.17</v>
      </c>
      <c r="DX7" s="84">
        <v>8.8699999999999992</v>
      </c>
      <c r="DY7" s="84">
        <v>9.85</v>
      </c>
      <c r="DZ7" s="84">
        <v>9.7100000000000009</v>
      </c>
      <c r="EA7" s="84">
        <v>12.79</v>
      </c>
      <c r="EB7" s="84">
        <v>13.39</v>
      </c>
      <c r="EC7" s="84">
        <v>15.89</v>
      </c>
      <c r="ED7" s="84">
        <v>0.95</v>
      </c>
      <c r="EE7" s="84">
        <v>0.97</v>
      </c>
      <c r="EF7" s="84">
        <v>5.e-002</v>
      </c>
      <c r="EG7" s="84">
        <v>0.82</v>
      </c>
      <c r="EH7" s="84">
        <v>0.16</v>
      </c>
      <c r="EI7" s="84">
        <v>0.67</v>
      </c>
      <c r="EJ7" s="84">
        <v>0.66</v>
      </c>
      <c r="EK7" s="84">
        <v>0.99</v>
      </c>
      <c r="EL7" s="84">
        <v>0.71</v>
      </c>
      <c r="EM7" s="84">
        <v>0.54</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63</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2019-01-24T06:17:43Z</cp:lastPrinted>
  <dcterms:created xsi:type="dcterms:W3CDTF">2018-12-03T08:25:25Z</dcterms:created>
  <dcterms:modified xsi:type="dcterms:W3CDTF">2024-10-01T00:40:26Z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2024-10-01T00:40:26Z</vt:filetime>
  </property>
</Properties>
</file>