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IcxCqSy/xGX7RswcYRtQqZEmqX7DB+bklgONRWNpwt+lqbVRroPLT27YviLm2QZ2+5vWRonUOqslpp81YIxlw==" workbookSaltValue="P2oiy2gEmHrTs2kXP+L1QA=="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<sst xmlns="http://schemas.openxmlformats.org/spreadsheetml/2006/main" xmlns:r="http://schemas.openxmlformats.org/officeDocument/2006/relationships" count="123" uniqueCount="123">
  <si>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</si>
  <si>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</si>
  <si>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</si>
  <si>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</si>
  <si>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</si>
  <si>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</si>
  <si>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</si>
  <si>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</si>
  <si>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</si>
  <si>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</si>
  <si>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</si>
  <si>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</si>
  <si>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</si>
  <si>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</si>
  <si>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</si>
  <si>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</si>
  <si>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</si>
  <si>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</si>
  <si>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</si>
  <si>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</si>
  <si>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</si>
  <si>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</si>
  <si>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</si>
  <si>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</si>
  <si>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</si>
  <si>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</si>
  <si>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</si>
  <si>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</si>
  <si>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</si>
  <si>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</si>
  <si>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</si>
  <si>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</si>
  <si>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</si>
  <si>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</si>
  <si>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</si>
  <si>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</si>
  <si>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</si>
  <si>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</si>
  <si>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</si>
  <si>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</si>
  <si>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</si>
  <si>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</si>
  <si>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③類似団体及び全国平均値を下回っている。
　公共下水道事業の管渠更新は、法定耐用年数まで相当な期間があるため更新延長は無く0％となっているが、今後、計画的な更新が必要となってくる。</t>
    <rPh sb="1" eb="3">
      <t>ルイジ</t>
    </rPh>
    <rPh sb="3" eb="5">
      <t>ダンタイ</t>
    </rPh>
    <rPh sb="5" eb="6">
      <t>オヨ</t>
    </rPh>
    <rPh sb="7" eb="9">
      <t>ゼンコク</t>
    </rPh>
    <rPh sb="9" eb="11">
      <t>ヘイキン</t>
    </rPh>
    <rPh sb="11" eb="12">
      <t>チ</t>
    </rPh>
    <rPh sb="13" eb="15">
      <t>シタマワ</t>
    </rPh>
    <rPh sb="22" eb="24">
      <t>コウキョウ</t>
    </rPh>
    <rPh sb="24" eb="27">
      <t>ゲスイドウ</t>
    </rPh>
    <rPh sb="27" eb="29">
      <t>ジギョウ</t>
    </rPh>
    <rPh sb="30" eb="32">
      <t>カンキョ</t>
    </rPh>
    <rPh sb="32" eb="34">
      <t>コウシン</t>
    </rPh>
    <rPh sb="36" eb="38">
      <t>ホウテイ</t>
    </rPh>
    <rPh sb="38" eb="40">
      <t>タイヨウ</t>
    </rPh>
    <rPh sb="40" eb="42">
      <t>ネンスウ</t>
    </rPh>
    <rPh sb="44" eb="46">
      <t>ソウトウ</t>
    </rPh>
    <rPh sb="47" eb="49">
      <t>キカン</t>
    </rPh>
    <rPh sb="54" eb="56">
      <t>コウシン</t>
    </rPh>
    <rPh sb="56" eb="58">
      <t>エンチョウ</t>
    </rPh>
    <rPh sb="59" eb="60">
      <t>ナ</t>
    </rPh>
    <rPh sb="71" eb="73">
      <t>コンゴ</t>
    </rPh>
    <rPh sb="74" eb="77">
      <t>ケイカクテキ</t>
    </rPh>
    <rPh sb="78" eb="80">
      <t>コウシン</t>
    </rPh>
    <rPh sb="81" eb="83">
      <t>ヒツヨウ</t>
    </rPh>
    <phoneticPr fontId="1"/>
  </si>
  <si>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</si>
  <si>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</si>
  <si>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</si>
  <si>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</si>
  <si>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</si>
  <si>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</si>
  <si>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</si>
  <si>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①100％を下回って推移している。
④年々企業債残高は減少しており、類似団体及び全国平均値と比較しても低い数値となっている。
⑤100％を下回る数値で推移しており、類似団体及び全国平均値と比較しても低い数値となっている。
⑥前年度と比べて低く抑えることができたが、依然として類似団体及び全国平均値を上回る数値となっている。
⑦前年度までは類似団体及び全国平均値を上回る数値で推移していたが、29年度は処理水量の低下により、施設利用率も低下した。
⑧100％には達していないが上昇傾向にあり、類似団体平均値と比べても高い数値で推移している。</t>
    <rPh sb="6" eb="8">
      <t>シタマワ</t>
    </rPh>
    <rPh sb="10" eb="12">
      <t>スイイ</t>
    </rPh>
    <rPh sb="20" eb="22">
      <t>ネンネン</t>
    </rPh>
    <rPh sb="22" eb="24">
      <t>キギョウ</t>
    </rPh>
    <rPh sb="24" eb="25">
      <t>サイ</t>
    </rPh>
    <rPh sb="28" eb="30">
      <t>ゲンショウ</t>
    </rPh>
    <rPh sb="35" eb="37">
      <t>ルイジ</t>
    </rPh>
    <rPh sb="37" eb="39">
      <t>ダンタイ</t>
    </rPh>
    <rPh sb="39" eb="40">
      <t>オヨ</t>
    </rPh>
    <rPh sb="41" eb="43">
      <t>ゼンコク</t>
    </rPh>
    <rPh sb="43" eb="45">
      <t>ヘイキン</t>
    </rPh>
    <rPh sb="45" eb="46">
      <t>チ</t>
    </rPh>
    <rPh sb="47" eb="49">
      <t>ヒカク</t>
    </rPh>
    <rPh sb="52" eb="53">
      <t>ヒク</t>
    </rPh>
    <rPh sb="54" eb="56">
      <t>スウチ</t>
    </rPh>
    <rPh sb="71" eb="73">
      <t>シタマワ</t>
    </rPh>
    <rPh sb="74" eb="76">
      <t>スウチ</t>
    </rPh>
    <rPh sb="77" eb="79">
      <t>スイイ</t>
    </rPh>
    <rPh sb="84" eb="86">
      <t>ルイジ</t>
    </rPh>
    <rPh sb="86" eb="88">
      <t>ダンタイ</t>
    </rPh>
    <rPh sb="88" eb="89">
      <t>オヨ</t>
    </rPh>
    <rPh sb="90" eb="92">
      <t>ゼンコク</t>
    </rPh>
    <rPh sb="92" eb="94">
      <t>ヘイキン</t>
    </rPh>
    <rPh sb="94" eb="95">
      <t>チ</t>
    </rPh>
    <rPh sb="96" eb="98">
      <t>ヒカク</t>
    </rPh>
    <rPh sb="101" eb="102">
      <t>ヒク</t>
    </rPh>
    <rPh sb="103" eb="105">
      <t>スウチ</t>
    </rPh>
    <rPh sb="115" eb="118">
      <t>ゼンネンド</t>
    </rPh>
    <rPh sb="119" eb="120">
      <t>クラ</t>
    </rPh>
    <rPh sb="122" eb="123">
      <t>ヒク</t>
    </rPh>
    <rPh sb="124" eb="125">
      <t>オサ</t>
    </rPh>
    <rPh sb="135" eb="137">
      <t>イゼン</t>
    </rPh>
    <rPh sb="140" eb="142">
      <t>ルイジ</t>
    </rPh>
    <rPh sb="142" eb="144">
      <t>ダンタイ</t>
    </rPh>
    <rPh sb="144" eb="145">
      <t>オヨ</t>
    </rPh>
    <rPh sb="146" eb="148">
      <t>ゼンコク</t>
    </rPh>
    <rPh sb="148" eb="150">
      <t>ヘイキン</t>
    </rPh>
    <rPh sb="150" eb="151">
      <t>チ</t>
    </rPh>
    <rPh sb="152" eb="154">
      <t>ウワマワ</t>
    </rPh>
    <rPh sb="155" eb="157">
      <t>スウチ</t>
    </rPh>
    <rPh sb="167" eb="169">
      <t>ゼンネン</t>
    </rPh>
    <rPh sb="169" eb="170">
      <t>ド</t>
    </rPh>
    <rPh sb="173" eb="175">
      <t>ルイジ</t>
    </rPh>
    <rPh sb="175" eb="177">
      <t>ダンタイ</t>
    </rPh>
    <rPh sb="177" eb="178">
      <t>オヨ</t>
    </rPh>
    <rPh sb="179" eb="181">
      <t>ゼンコク</t>
    </rPh>
    <rPh sb="181" eb="183">
      <t>ヘイキン</t>
    </rPh>
    <rPh sb="183" eb="184">
      <t>チ</t>
    </rPh>
    <rPh sb="185" eb="187">
      <t>ウワマワ</t>
    </rPh>
    <rPh sb="188" eb="190">
      <t>スウチ</t>
    </rPh>
    <rPh sb="191" eb="193">
      <t>スイイ</t>
    </rPh>
    <rPh sb="201" eb="203">
      <t>ネンド</t>
    </rPh>
    <rPh sb="204" eb="206">
      <t>ショリ</t>
    </rPh>
    <rPh sb="206" eb="208">
      <t>スイリョウ</t>
    </rPh>
    <rPh sb="209" eb="211">
      <t>テイカ</t>
    </rPh>
    <rPh sb="215" eb="217">
      <t>シセツ</t>
    </rPh>
    <rPh sb="217" eb="220">
      <t>リヨウリツ</t>
    </rPh>
    <rPh sb="221" eb="223">
      <t>テイカ</t>
    </rPh>
    <rPh sb="235" eb="236">
      <t>タッ</t>
    </rPh>
    <rPh sb="242" eb="244">
      <t>ジョウショウ</t>
    </rPh>
    <rPh sb="244" eb="246">
      <t>ケイコウ</t>
    </rPh>
    <rPh sb="250" eb="252">
      <t>ルイジ</t>
    </rPh>
    <rPh sb="252" eb="254">
      <t>ダンタイ</t>
    </rPh>
    <rPh sb="254" eb="256">
      <t>ヘイキン</t>
    </rPh>
    <rPh sb="256" eb="257">
      <t>チ</t>
    </rPh>
    <rPh sb="258" eb="259">
      <t>クラ</t>
    </rPh>
    <rPh sb="262" eb="263">
      <t>タカ</t>
    </rPh>
    <rPh sb="264" eb="266">
      <t>スウチ</t>
    </rPh>
    <rPh sb="267" eb="269">
      <t>スイイ</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</si>
  <si>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</si>
  <si>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</si>
  <si>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</si>
  <si>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</si>
  <si>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</si>
  <si>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</si>
  <si>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</si>
  <si>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</si>
  <si>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</si>
  <si>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</si>
  <si>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</si>
  <si>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</si>
  <si>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</si>
  <si>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</si>
  <si>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</si>
  <si>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</si>
  <si>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</si>
  <si>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</si>
  <si>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</si>
  <si>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</si>
  <si>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</si>
  <si>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</si>
  <si>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</si>
  <si>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</si>
  <si>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</si>
  <si>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</si>
  <si>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</si>
  <si>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</si>
  <si>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</si>
  <si>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</si>
  <si>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</si>
  <si>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</si>
  <si>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</si>
  <si>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</si>
  <si>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</si>
  <si>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</si>
  <si>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</si>
  <si>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</si>
  <si>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</si>
  <si>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</si>
  <si>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</si>
  <si>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</si>
  <si>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</si>
  <si>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</si>
  <si>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</si>
  <si>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</si>
  <si>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</si>
  <si>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</si>
  <si>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</si>
  <si>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</si>
  <si>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</si>
  <si>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</si>
  <si>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</si>
  <si>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</si>
  <si>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</si>
  <si>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</si>
  <si>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</si>
  <si>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</si>
  <si>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</si>
  <si>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</si>
  <si>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</si>
  <si>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</si>
  <si>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公共下水道</t>
  </si>
  <si>
    <t>Cc1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</si>
  <si>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</si>
  <si>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</si>
  <si>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</si>
  <si>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</si>
  <si>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</si>
  <si>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</si>
  <si>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</si>
  <si>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平成26年度に策定した中標津町下水道経営戦略（中期ビジョン）に基づき経営を行っている。
　公共下水道事業は、収益的収支比率が100％を下回っており、健全で効率的な経営のために改善が必要である。
　29年度は前年度までと比べて、汚水処理原価を低く抑えることができたことで、経費回収率に若干の上昇がみられた。しかし、汚水処理原価は依然として類似団体及び全国平均値よりも高い状況なので、今後も維持管理費の節減に努めたい。
　また、施設利用率に余裕があることから、水洗化率の向上による使用料収入の確保が必要である。</t>
    <rPh sb="157" eb="159">
      <t>オスイ</t>
    </rPh>
    <rPh sb="159" eb="161">
      <t>ショリ</t>
    </rPh>
    <rPh sb="161" eb="163">
      <t>ゲンカ</t>
    </rPh>
    <rPh sb="191" eb="193">
      <t>コンゴ</t>
    </rPh>
    <rPh sb="194" eb="196">
      <t>イジ</t>
    </rPh>
    <rPh sb="196" eb="198">
      <t>カンリ</t>
    </rPh>
    <rPh sb="198" eb="199">
      <t>ヒ</t>
    </rPh>
    <rPh sb="200" eb="202">
      <t>セツゲン</t>
    </rPh>
    <rPh sb="203" eb="204">
      <t>ツト</t>
    </rPh>
    <rPh sb="213" eb="215">
      <t>シセツ</t>
    </rPh>
    <rPh sb="215" eb="218">
      <t>リヨウリツ</t>
    </rPh>
    <rPh sb="219" eb="221">
      <t>ヨユウ</t>
    </rPh>
    <rPh sb="229" eb="232">
      <t>スイセンカ</t>
    </rPh>
    <rPh sb="232" eb="233">
      <t>リツ</t>
    </rPh>
    <rPh sb="234" eb="236">
      <t>コウジョウ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</si>
</sst>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0.71</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4.e-002</c:v>
                </c:pt>
                <c:pt idx="2">
                  <c:v>9.e-002</c:v>
                </c:pt>
                <c:pt idx="3">
                  <c:v>0.19</c:v>
                </c:pt>
                <c:pt idx="4">
                  <c:v>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89.84</c:v>
                </c:pt>
                <c:pt idx="1">
                  <c:v>82.59</c:v>
                </c:pt>
                <c:pt idx="2">
                  <c:v>85.3</c:v>
                </c:pt>
                <c:pt idx="3">
                  <c:v>81.77</c:v>
                </c:pt>
                <c:pt idx="4">
                  <c:v>78.61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1081.19</c:v>
                </c:pt>
                <c:pt idx="1">
                  <c:v>1113.03</c:v>
                </c:pt>
                <c:pt idx="2">
                  <c:v>866.01</c:v>
                </c:pt>
                <c:pt idx="3">
                  <c:v>828.41</c:v>
                </c:pt>
                <c:pt idx="4">
                  <c:v>756.99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1209.95</c:v>
                </c:pt>
                <c:pt idx="1">
                  <c:v>1136.5</c:v>
                </c:pt>
                <c:pt idx="2">
                  <c:v>862.87</c:v>
                </c:pt>
                <c:pt idx="3">
                  <c:v>716.96</c:v>
                </c:pt>
                <c:pt idx="4">
                  <c:v>799.11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89.62</c:v>
                </c:pt>
                <c:pt idx="1">
                  <c:v>78.41</c:v>
                </c:pt>
                <c:pt idx="2">
                  <c:v>81.97</c:v>
                </c:pt>
                <c:pt idx="3">
                  <c:v>77.83</c:v>
                </c:pt>
                <c:pt idx="4">
                  <c:v>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69.48</c:v>
                </c:pt>
                <c:pt idx="1">
                  <c:v>71.650000000000006</c:v>
                </c:pt>
                <c:pt idx="2">
                  <c:v>85.39</c:v>
                </c:pt>
                <c:pt idx="3">
                  <c:v>88.09</c:v>
                </c:pt>
                <c:pt idx="4">
                  <c:v>87.69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213.84</c:v>
                </c:pt>
                <c:pt idx="1">
                  <c:v>247.91</c:v>
                </c:pt>
                <c:pt idx="2">
                  <c:v>239.35</c:v>
                </c:pt>
                <c:pt idx="3">
                  <c:v>251.25</c:v>
                </c:pt>
                <c:pt idx="4">
                  <c:v>229.93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220.67</c:v>
                </c:pt>
                <c:pt idx="1">
                  <c:v>217.82</c:v>
                </c:pt>
                <c:pt idx="2">
                  <c:v>188.79</c:v>
                </c:pt>
                <c:pt idx="3">
                  <c:v>181.8</c:v>
                </c:pt>
                <c:pt idx="4">
                  <c:v>180.07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59.5</c:v>
                </c:pt>
                <c:pt idx="1">
                  <c:v>58.91</c:v>
                </c:pt>
                <c:pt idx="2">
                  <c:v>60.55</c:v>
                </c:pt>
                <c:pt idx="3">
                  <c:v>63.06</c:v>
                </c:pt>
                <c:pt idx="4">
                  <c:v>56.56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55.81</c:v>
                </c:pt>
                <c:pt idx="1">
                  <c:v>54.44</c:v>
                </c:pt>
                <c:pt idx="2">
                  <c:v>59.4</c:v>
                </c:pt>
                <c:pt idx="3">
                  <c:v>59.35</c:v>
                </c:pt>
                <c:pt idx="4">
                  <c:v>58.4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c:v>
                </c:pt>
                <c:pt idx="1">
                  <c:v>89.46</c:v>
                </c:pt>
                <c:pt idx="2">
                  <c:v>90.38</c:v>
                </c:pt>
                <c:pt idx="3">
                  <c:v>91.04</c:v>
                </c:pt>
                <c:pt idx="4">
                  <c:v>91.94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84.41</c:v>
                </c:pt>
                <c:pt idx="1">
                  <c:v>84.2</c:v>
                </c:pt>
                <c:pt idx="2">
                  <c:v>89.81</c:v>
                </c:pt>
                <c:pt idx="3">
                  <c:v>89.88</c:v>
                </c:pt>
                <c:pt idx="4">
                  <c:v>89.68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23661</v>
      </c>
      <c r="AM8" s="21"/>
      <c r="AN8" s="21"/>
      <c r="AO8" s="21"/>
      <c r="AP8" s="21"/>
      <c r="AQ8" s="21"/>
      <c r="AR8" s="21"/>
      <c r="AS8" s="21"/>
      <c r="AT8" s="7">
        <f>データ!T6</f>
        <v>684.87</v>
      </c>
      <c r="AU8" s="7"/>
      <c r="AV8" s="7"/>
      <c r="AW8" s="7"/>
      <c r="AX8" s="7"/>
      <c r="AY8" s="7"/>
      <c r="AZ8" s="7"/>
      <c r="BA8" s="7"/>
      <c r="BB8" s="7">
        <f>データ!U6</f>
        <v>34.549999999999997</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20</v>
      </c>
      <c r="AE9" s="5"/>
      <c r="AF9" s="5"/>
      <c r="AG9" s="5"/>
      <c r="AH9" s="5"/>
      <c r="AI9" s="5"/>
      <c r="AJ9" s="5"/>
      <c r="AK9" s="3"/>
      <c r="AL9" s="5" t="s">
        <v>28</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82.08</v>
      </c>
      <c r="Q10" s="7"/>
      <c r="R10" s="7"/>
      <c r="S10" s="7"/>
      <c r="T10" s="7"/>
      <c r="U10" s="7"/>
      <c r="V10" s="7"/>
      <c r="W10" s="7">
        <f>データ!Q6</f>
        <v>71.66</v>
      </c>
      <c r="X10" s="7"/>
      <c r="Y10" s="7"/>
      <c r="Z10" s="7"/>
      <c r="AA10" s="7"/>
      <c r="AB10" s="7"/>
      <c r="AC10" s="7"/>
      <c r="AD10" s="21">
        <f>データ!R6</f>
        <v>3736</v>
      </c>
      <c r="AE10" s="21"/>
      <c r="AF10" s="21"/>
      <c r="AG10" s="21"/>
      <c r="AH10" s="21"/>
      <c r="AI10" s="21"/>
      <c r="AJ10" s="21"/>
      <c r="AK10" s="2"/>
      <c r="AL10" s="21">
        <f>データ!V6</f>
        <v>19110</v>
      </c>
      <c r="AM10" s="21"/>
      <c r="AN10" s="21"/>
      <c r="AO10" s="21"/>
      <c r="AP10" s="21"/>
      <c r="AQ10" s="21"/>
      <c r="AR10" s="21"/>
      <c r="AS10" s="21"/>
      <c r="AT10" s="7">
        <f>データ!W6</f>
        <v>7.6</v>
      </c>
      <c r="AU10" s="7"/>
      <c r="AV10" s="7"/>
      <c r="AW10" s="7"/>
      <c r="AX10" s="7"/>
      <c r="AY10" s="7"/>
      <c r="AZ10" s="7"/>
      <c r="BA10" s="7"/>
      <c r="BB10" s="7">
        <f>データ!X6</f>
        <v>2514.4699999999998</v>
      </c>
      <c r="BC10" s="7"/>
      <c r="BD10" s="7"/>
      <c r="BE10" s="7"/>
      <c r="BF10" s="7"/>
      <c r="BG10" s="7"/>
      <c r="BH10" s="7"/>
      <c r="BI10" s="7"/>
      <c r="BJ10" s="2"/>
      <c r="BK10" s="2"/>
      <c r="BL10" s="29" t="s">
        <v>37</v>
      </c>
      <c r="BM10" s="39"/>
      <c r="BN10" s="46"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50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48</v>
      </c>
      <c r="D34" s="16"/>
      <c r="E34" s="16"/>
      <c r="F34" s="16"/>
      <c r="G34" s="16"/>
      <c r="H34" s="16"/>
      <c r="I34" s="16"/>
      <c r="J34" s="16"/>
      <c r="K34" s="16"/>
      <c r="L34" s="16"/>
      <c r="M34" s="16"/>
      <c r="N34" s="16"/>
      <c r="O34" s="16"/>
      <c r="P34" s="16"/>
      <c r="Q34" s="19"/>
      <c r="R34" s="16" t="s">
        <v>47</v>
      </c>
      <c r="S34" s="16"/>
      <c r="T34" s="16"/>
      <c r="U34" s="16"/>
      <c r="V34" s="16"/>
      <c r="W34" s="16"/>
      <c r="X34" s="16"/>
      <c r="Y34" s="16"/>
      <c r="Z34" s="16"/>
      <c r="AA34" s="16"/>
      <c r="AB34" s="16"/>
      <c r="AC34" s="16"/>
      <c r="AD34" s="16"/>
      <c r="AE34" s="16"/>
      <c r="AF34" s="19"/>
      <c r="AG34" s="16" t="s">
        <v>51</v>
      </c>
      <c r="AH34" s="16"/>
      <c r="AI34" s="16"/>
      <c r="AJ34" s="16"/>
      <c r="AK34" s="16"/>
      <c r="AL34" s="16"/>
      <c r="AM34" s="16"/>
      <c r="AN34" s="16"/>
      <c r="AO34" s="16"/>
      <c r="AP34" s="16"/>
      <c r="AQ34" s="16"/>
      <c r="AR34" s="16"/>
      <c r="AS34" s="16"/>
      <c r="AT34" s="16"/>
      <c r="AU34" s="19"/>
      <c r="AV34" s="16" t="s">
        <v>39</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42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29</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57</v>
      </c>
      <c r="D79" s="16"/>
      <c r="E79" s="16"/>
      <c r="F79" s="16"/>
      <c r="G79" s="16"/>
      <c r="H79" s="16"/>
      <c r="I79" s="16"/>
      <c r="J79" s="16"/>
      <c r="K79" s="16"/>
      <c r="L79" s="16"/>
      <c r="M79" s="16"/>
      <c r="N79" s="16"/>
      <c r="O79" s="16"/>
      <c r="P79" s="16"/>
      <c r="Q79" s="16"/>
      <c r="R79" s="16"/>
      <c r="S79" s="16"/>
      <c r="T79" s="16"/>
      <c r="U79" s="19"/>
      <c r="V79" s="19"/>
      <c r="W79" s="16" t="s">
        <v>59</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61</v>
      </c>
    </row>
    <row r="84" spans="1:78">
      <c r="C84" s="2" t="s">
        <v>62</v>
      </c>
    </row>
    <row r="85" spans="1:78" hidden="1">
      <c r="B85" s="12" t="s">
        <v>63</v>
      </c>
      <c r="C85" s="12"/>
      <c r="D85" s="12"/>
      <c r="E85" s="12" t="s">
        <v>64</v>
      </c>
      <c r="F85" s="12" t="s">
        <v>65</v>
      </c>
      <c r="G85" s="12" t="s">
        <v>66</v>
      </c>
      <c r="H85" s="12" t="s">
        <v>52</v>
      </c>
      <c r="I85" s="12" t="s">
        <v>8</v>
      </c>
      <c r="J85" s="12" t="s">
        <v>67</v>
      </c>
      <c r="K85" s="12" t="s">
        <v>68</v>
      </c>
      <c r="L85" s="12" t="s">
        <v>32</v>
      </c>
      <c r="M85" s="12" t="s">
        <v>35</v>
      </c>
      <c r="N85" s="12" t="s">
        <v>69</v>
      </c>
      <c r="O85" s="12" t="s">
        <v>58</v>
      </c>
    </row>
    <row r="86" spans="1:78" hidden="1">
      <c r="B86" s="12"/>
      <c r="C86" s="12"/>
      <c r="D86" s="12"/>
      <c r="E86" s="12" t="str">
        <f>データ!AI6</f>
        <v/>
      </c>
      <c r="F86" s="12" t="s">
        <v>43</v>
      </c>
      <c r="G86" s="12" t="s">
        <v>43</v>
      </c>
      <c r="H86" s="12" t="str">
        <f>データ!BP6</f>
        <v>【707.33】</v>
      </c>
      <c r="I86" s="12" t="str">
        <f>データ!CA6</f>
        <v>【101.26】</v>
      </c>
      <c r="J86" s="12" t="str">
        <f>データ!CL6</f>
        <v>【136.39】</v>
      </c>
      <c r="K86" s="12" t="str">
        <f>データ!CW6</f>
        <v>【60.13】</v>
      </c>
      <c r="L86" s="12" t="str">
        <f>データ!DH6</f>
        <v>【95.06】</v>
      </c>
      <c r="M86" s="12" t="s">
        <v>43</v>
      </c>
      <c r="N86" s="12" t="s">
        <v>43</v>
      </c>
      <c r="O86" s="12" t="str">
        <f>データ!EO6</f>
        <v>【0.23】</v>
      </c>
    </row>
  </sheetData>
  <sheetProtection algorithmName="SHA-512" hashValue="aSMlcmKccDn17Hpe3Vfh0Ev5xVNmg/755xd88tbrd3s/hqQAiNqcyOVIHegLoLhA2rX6jFz4C2Vug90dufpBzg==" saltValue="EawYAa0Aki3X4q5Ykca4d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31</v>
      </c>
      <c r="C3" s="61" t="s">
        <v>71</v>
      </c>
      <c r="D3" s="61" t="s">
        <v>49</v>
      </c>
      <c r="E3" s="61" t="s">
        <v>2</v>
      </c>
      <c r="F3" s="61" t="s">
        <v>1</v>
      </c>
      <c r="G3" s="61" t="s">
        <v>72</v>
      </c>
      <c r="H3" s="67" t="s">
        <v>55</v>
      </c>
      <c r="I3" s="70"/>
      <c r="J3" s="70"/>
      <c r="K3" s="70"/>
      <c r="L3" s="70"/>
      <c r="M3" s="70"/>
      <c r="N3" s="70"/>
      <c r="O3" s="70"/>
      <c r="P3" s="70"/>
      <c r="Q3" s="70"/>
      <c r="R3" s="70"/>
      <c r="S3" s="70"/>
      <c r="T3" s="70"/>
      <c r="U3" s="70"/>
      <c r="V3" s="70"/>
      <c r="W3" s="70"/>
      <c r="X3" s="75"/>
      <c r="Y3" s="78" t="s">
        <v>73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74</v>
      </c>
      <c r="B4" s="62"/>
      <c r="C4" s="62"/>
      <c r="D4" s="62"/>
      <c r="E4" s="62"/>
      <c r="F4" s="62"/>
      <c r="G4" s="62"/>
      <c r="H4" s="68"/>
      <c r="I4" s="71"/>
      <c r="J4" s="71"/>
      <c r="K4" s="71"/>
      <c r="L4" s="71"/>
      <c r="M4" s="71"/>
      <c r="N4" s="71"/>
      <c r="O4" s="71"/>
      <c r="P4" s="71"/>
      <c r="Q4" s="71"/>
      <c r="R4" s="71"/>
      <c r="S4" s="71"/>
      <c r="T4" s="71"/>
      <c r="U4" s="71"/>
      <c r="V4" s="71"/>
      <c r="W4" s="71"/>
      <c r="X4" s="76"/>
      <c r="Y4" s="79" t="s">
        <v>23</v>
      </c>
      <c r="Z4" s="79"/>
      <c r="AA4" s="79"/>
      <c r="AB4" s="79"/>
      <c r="AC4" s="79"/>
      <c r="AD4" s="79"/>
      <c r="AE4" s="79"/>
      <c r="AF4" s="79"/>
      <c r="AG4" s="79"/>
      <c r="AH4" s="79"/>
      <c r="AI4" s="79"/>
      <c r="AJ4" s="79" t="s">
        <v>75</v>
      </c>
      <c r="AK4" s="79"/>
      <c r="AL4" s="79"/>
      <c r="AM4" s="79"/>
      <c r="AN4" s="79"/>
      <c r="AO4" s="79"/>
      <c r="AP4" s="79"/>
      <c r="AQ4" s="79"/>
      <c r="AR4" s="79"/>
      <c r="AS4" s="79"/>
      <c r="AT4" s="79"/>
      <c r="AU4" s="79" t="s">
        <v>26</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80</v>
      </c>
      <c r="CN4" s="79"/>
      <c r="CO4" s="79"/>
      <c r="CP4" s="79"/>
      <c r="CQ4" s="79"/>
      <c r="CR4" s="79"/>
      <c r="CS4" s="79"/>
      <c r="CT4" s="79"/>
      <c r="CU4" s="79"/>
      <c r="CV4" s="79"/>
      <c r="CW4" s="79"/>
      <c r="CX4" s="79" t="s">
        <v>81</v>
      </c>
      <c r="CY4" s="79"/>
      <c r="CZ4" s="79"/>
      <c r="DA4" s="79"/>
      <c r="DB4" s="79"/>
      <c r="DC4" s="79"/>
      <c r="DD4" s="79"/>
      <c r="DE4" s="79"/>
      <c r="DF4" s="79"/>
      <c r="DG4" s="79"/>
      <c r="DH4" s="79"/>
      <c r="DI4" s="79" t="s">
        <v>82</v>
      </c>
      <c r="DJ4" s="79"/>
      <c r="DK4" s="79"/>
      <c r="DL4" s="79"/>
      <c r="DM4" s="79"/>
      <c r="DN4" s="79"/>
      <c r="DO4" s="79"/>
      <c r="DP4" s="79"/>
      <c r="DQ4" s="79"/>
      <c r="DR4" s="79"/>
      <c r="DS4" s="79"/>
      <c r="DT4" s="79" t="s">
        <v>83</v>
      </c>
      <c r="DU4" s="79"/>
      <c r="DV4" s="79"/>
      <c r="DW4" s="79"/>
      <c r="DX4" s="79"/>
      <c r="DY4" s="79"/>
      <c r="DZ4" s="79"/>
      <c r="EA4" s="79"/>
      <c r="EB4" s="79"/>
      <c r="EC4" s="79"/>
      <c r="ED4" s="79"/>
      <c r="EE4" s="79" t="s">
        <v>84</v>
      </c>
      <c r="EF4" s="79"/>
      <c r="EG4" s="79"/>
      <c r="EH4" s="79"/>
      <c r="EI4" s="79"/>
      <c r="EJ4" s="79"/>
      <c r="EK4" s="79"/>
      <c r="EL4" s="79"/>
      <c r="EM4" s="79"/>
      <c r="EN4" s="79"/>
      <c r="EO4" s="79"/>
    </row>
    <row r="5" spans="1:145">
      <c r="A5" s="59" t="s">
        <v>85</v>
      </c>
      <c r="B5" s="63"/>
      <c r="C5" s="63"/>
      <c r="D5" s="63"/>
      <c r="E5" s="63"/>
      <c r="F5" s="63"/>
      <c r="G5" s="63"/>
      <c r="H5" s="69" t="s">
        <v>70</v>
      </c>
      <c r="I5" s="69" t="s">
        <v>86</v>
      </c>
      <c r="J5" s="69" t="s">
        <v>87</v>
      </c>
      <c r="K5" s="69" t="s">
        <v>88</v>
      </c>
      <c r="L5" s="69" t="s">
        <v>89</v>
      </c>
      <c r="M5" s="69" t="s">
        <v>3</v>
      </c>
      <c r="N5" s="69" t="s">
        <v>90</v>
      </c>
      <c r="O5" s="69" t="s">
        <v>91</v>
      </c>
      <c r="P5" s="69" t="s">
        <v>92</v>
      </c>
      <c r="Q5" s="69" t="s">
        <v>93</v>
      </c>
      <c r="R5" s="69" t="s">
        <v>5</v>
      </c>
      <c r="S5" s="69" t="s">
        <v>94</v>
      </c>
      <c r="T5" s="69" t="s">
        <v>95</v>
      </c>
      <c r="U5" s="69" t="s">
        <v>79</v>
      </c>
      <c r="V5" s="69" t="s">
        <v>96</v>
      </c>
      <c r="W5" s="69" t="s">
        <v>97</v>
      </c>
      <c r="X5" s="69" t="s">
        <v>98</v>
      </c>
      <c r="Y5" s="69" t="s">
        <v>99</v>
      </c>
      <c r="Z5" s="69" t="s">
        <v>40</v>
      </c>
      <c r="AA5" s="69" t="s">
        <v>100</v>
      </c>
      <c r="AB5" s="69" t="s">
        <v>101</v>
      </c>
      <c r="AC5" s="69" t="s">
        <v>102</v>
      </c>
      <c r="AD5" s="69" t="s">
        <v>104</v>
      </c>
      <c r="AE5" s="69" t="s">
        <v>105</v>
      </c>
      <c r="AF5" s="69" t="s">
        <v>106</v>
      </c>
      <c r="AG5" s="69" t="s">
        <v>107</v>
      </c>
      <c r="AH5" s="69" t="s">
        <v>108</v>
      </c>
      <c r="AI5" s="69" t="s">
        <v>63</v>
      </c>
      <c r="AJ5" s="69" t="s">
        <v>99</v>
      </c>
      <c r="AK5" s="69" t="s">
        <v>40</v>
      </c>
      <c r="AL5" s="69" t="s">
        <v>100</v>
      </c>
      <c r="AM5" s="69" t="s">
        <v>101</v>
      </c>
      <c r="AN5" s="69" t="s">
        <v>102</v>
      </c>
      <c r="AO5" s="69" t="s">
        <v>104</v>
      </c>
      <c r="AP5" s="69" t="s">
        <v>105</v>
      </c>
      <c r="AQ5" s="69" t="s">
        <v>106</v>
      </c>
      <c r="AR5" s="69" t="s">
        <v>107</v>
      </c>
      <c r="AS5" s="69" t="s">
        <v>108</v>
      </c>
      <c r="AT5" s="69" t="s">
        <v>103</v>
      </c>
      <c r="AU5" s="69" t="s">
        <v>99</v>
      </c>
      <c r="AV5" s="69" t="s">
        <v>40</v>
      </c>
      <c r="AW5" s="69" t="s">
        <v>100</v>
      </c>
      <c r="AX5" s="69" t="s">
        <v>101</v>
      </c>
      <c r="AY5" s="69" t="s">
        <v>102</v>
      </c>
      <c r="AZ5" s="69" t="s">
        <v>104</v>
      </c>
      <c r="BA5" s="69" t="s">
        <v>105</v>
      </c>
      <c r="BB5" s="69" t="s">
        <v>106</v>
      </c>
      <c r="BC5" s="69" t="s">
        <v>107</v>
      </c>
      <c r="BD5" s="69" t="s">
        <v>108</v>
      </c>
      <c r="BE5" s="69" t="s">
        <v>103</v>
      </c>
      <c r="BF5" s="69" t="s">
        <v>99</v>
      </c>
      <c r="BG5" s="69" t="s">
        <v>40</v>
      </c>
      <c r="BH5" s="69" t="s">
        <v>100</v>
      </c>
      <c r="BI5" s="69" t="s">
        <v>101</v>
      </c>
      <c r="BJ5" s="69" t="s">
        <v>102</v>
      </c>
      <c r="BK5" s="69" t="s">
        <v>104</v>
      </c>
      <c r="BL5" s="69" t="s">
        <v>105</v>
      </c>
      <c r="BM5" s="69" t="s">
        <v>106</v>
      </c>
      <c r="BN5" s="69" t="s">
        <v>107</v>
      </c>
      <c r="BO5" s="69" t="s">
        <v>108</v>
      </c>
      <c r="BP5" s="69" t="s">
        <v>103</v>
      </c>
      <c r="BQ5" s="69" t="s">
        <v>99</v>
      </c>
      <c r="BR5" s="69" t="s">
        <v>40</v>
      </c>
      <c r="BS5" s="69" t="s">
        <v>100</v>
      </c>
      <c r="BT5" s="69" t="s">
        <v>101</v>
      </c>
      <c r="BU5" s="69" t="s">
        <v>102</v>
      </c>
      <c r="BV5" s="69" t="s">
        <v>104</v>
      </c>
      <c r="BW5" s="69" t="s">
        <v>105</v>
      </c>
      <c r="BX5" s="69" t="s">
        <v>106</v>
      </c>
      <c r="BY5" s="69" t="s">
        <v>107</v>
      </c>
      <c r="BZ5" s="69" t="s">
        <v>108</v>
      </c>
      <c r="CA5" s="69" t="s">
        <v>103</v>
      </c>
      <c r="CB5" s="69" t="s">
        <v>99</v>
      </c>
      <c r="CC5" s="69" t="s">
        <v>40</v>
      </c>
      <c r="CD5" s="69" t="s">
        <v>100</v>
      </c>
      <c r="CE5" s="69" t="s">
        <v>101</v>
      </c>
      <c r="CF5" s="69" t="s">
        <v>102</v>
      </c>
      <c r="CG5" s="69" t="s">
        <v>104</v>
      </c>
      <c r="CH5" s="69" t="s">
        <v>105</v>
      </c>
      <c r="CI5" s="69" t="s">
        <v>106</v>
      </c>
      <c r="CJ5" s="69" t="s">
        <v>107</v>
      </c>
      <c r="CK5" s="69" t="s">
        <v>108</v>
      </c>
      <c r="CL5" s="69" t="s">
        <v>103</v>
      </c>
      <c r="CM5" s="69" t="s">
        <v>99</v>
      </c>
      <c r="CN5" s="69" t="s">
        <v>40</v>
      </c>
      <c r="CO5" s="69" t="s">
        <v>100</v>
      </c>
      <c r="CP5" s="69" t="s">
        <v>101</v>
      </c>
      <c r="CQ5" s="69" t="s">
        <v>102</v>
      </c>
      <c r="CR5" s="69" t="s">
        <v>104</v>
      </c>
      <c r="CS5" s="69" t="s">
        <v>105</v>
      </c>
      <c r="CT5" s="69" t="s">
        <v>106</v>
      </c>
      <c r="CU5" s="69" t="s">
        <v>107</v>
      </c>
      <c r="CV5" s="69" t="s">
        <v>108</v>
      </c>
      <c r="CW5" s="69" t="s">
        <v>103</v>
      </c>
      <c r="CX5" s="69" t="s">
        <v>99</v>
      </c>
      <c r="CY5" s="69" t="s">
        <v>40</v>
      </c>
      <c r="CZ5" s="69" t="s">
        <v>100</v>
      </c>
      <c r="DA5" s="69" t="s">
        <v>101</v>
      </c>
      <c r="DB5" s="69" t="s">
        <v>102</v>
      </c>
      <c r="DC5" s="69" t="s">
        <v>104</v>
      </c>
      <c r="DD5" s="69" t="s">
        <v>105</v>
      </c>
      <c r="DE5" s="69" t="s">
        <v>106</v>
      </c>
      <c r="DF5" s="69" t="s">
        <v>107</v>
      </c>
      <c r="DG5" s="69" t="s">
        <v>108</v>
      </c>
      <c r="DH5" s="69" t="s">
        <v>103</v>
      </c>
      <c r="DI5" s="69" t="s">
        <v>99</v>
      </c>
      <c r="DJ5" s="69" t="s">
        <v>40</v>
      </c>
      <c r="DK5" s="69" t="s">
        <v>100</v>
      </c>
      <c r="DL5" s="69" t="s">
        <v>101</v>
      </c>
      <c r="DM5" s="69" t="s">
        <v>102</v>
      </c>
      <c r="DN5" s="69" t="s">
        <v>104</v>
      </c>
      <c r="DO5" s="69" t="s">
        <v>105</v>
      </c>
      <c r="DP5" s="69" t="s">
        <v>106</v>
      </c>
      <c r="DQ5" s="69" t="s">
        <v>107</v>
      </c>
      <c r="DR5" s="69" t="s">
        <v>108</v>
      </c>
      <c r="DS5" s="69" t="s">
        <v>103</v>
      </c>
      <c r="DT5" s="69" t="s">
        <v>99</v>
      </c>
      <c r="DU5" s="69" t="s">
        <v>40</v>
      </c>
      <c r="DV5" s="69" t="s">
        <v>100</v>
      </c>
      <c r="DW5" s="69" t="s">
        <v>101</v>
      </c>
      <c r="DX5" s="69" t="s">
        <v>102</v>
      </c>
      <c r="DY5" s="69" t="s">
        <v>104</v>
      </c>
      <c r="DZ5" s="69" t="s">
        <v>105</v>
      </c>
      <c r="EA5" s="69" t="s">
        <v>106</v>
      </c>
      <c r="EB5" s="69" t="s">
        <v>107</v>
      </c>
      <c r="EC5" s="69" t="s">
        <v>108</v>
      </c>
      <c r="ED5" s="69" t="s">
        <v>103</v>
      </c>
      <c r="EE5" s="69" t="s">
        <v>99</v>
      </c>
      <c r="EF5" s="69" t="s">
        <v>40</v>
      </c>
      <c r="EG5" s="69" t="s">
        <v>100</v>
      </c>
      <c r="EH5" s="69" t="s">
        <v>101</v>
      </c>
      <c r="EI5" s="69" t="s">
        <v>102</v>
      </c>
      <c r="EJ5" s="69" t="s">
        <v>104</v>
      </c>
      <c r="EK5" s="69" t="s">
        <v>105</v>
      </c>
      <c r="EL5" s="69" t="s">
        <v>106</v>
      </c>
      <c r="EM5" s="69" t="s">
        <v>107</v>
      </c>
      <c r="EN5" s="69" t="s">
        <v>108</v>
      </c>
      <c r="EO5" s="69" t="s">
        <v>103</v>
      </c>
    </row>
    <row r="6" spans="1:145" s="58" customFormat="1">
      <c r="A6" s="59" t="s">
        <v>109</v>
      </c>
      <c r="B6" s="64">
        <f t="shared" ref="B6:X6" si="1">B7</f>
        <v>2017</v>
      </c>
      <c r="C6" s="64">
        <f t="shared" si="1"/>
        <v>16926</v>
      </c>
      <c r="D6" s="64">
        <f t="shared" si="1"/>
        <v>47</v>
      </c>
      <c r="E6" s="64">
        <f t="shared" si="1"/>
        <v>17</v>
      </c>
      <c r="F6" s="64">
        <f t="shared" si="1"/>
        <v>1</v>
      </c>
      <c r="G6" s="64">
        <f t="shared" si="1"/>
        <v>0</v>
      </c>
      <c r="H6" s="64" t="str">
        <f t="shared" si="1"/>
        <v>北海道　中標津町</v>
      </c>
      <c r="I6" s="64" t="str">
        <f t="shared" si="1"/>
        <v>法非適用</v>
      </c>
      <c r="J6" s="64" t="str">
        <f t="shared" si="1"/>
        <v>下水道事業</v>
      </c>
      <c r="K6" s="64" t="str">
        <f t="shared" si="1"/>
        <v>公共下水道</v>
      </c>
      <c r="L6" s="64" t="str">
        <f t="shared" si="1"/>
        <v>Cc1</v>
      </c>
      <c r="M6" s="64" t="str">
        <f t="shared" si="1"/>
        <v>非設置</v>
      </c>
      <c r="N6" s="72" t="str">
        <f t="shared" si="1"/>
        <v>-</v>
      </c>
      <c r="O6" s="72" t="str">
        <f t="shared" si="1"/>
        <v>該当数値なし</v>
      </c>
      <c r="P6" s="72">
        <f t="shared" si="1"/>
        <v>82.08</v>
      </c>
      <c r="Q6" s="72">
        <f t="shared" si="1"/>
        <v>71.66</v>
      </c>
      <c r="R6" s="72">
        <f t="shared" si="1"/>
        <v>3736</v>
      </c>
      <c r="S6" s="72">
        <f t="shared" si="1"/>
        <v>23661</v>
      </c>
      <c r="T6" s="72">
        <f t="shared" si="1"/>
        <v>684.87</v>
      </c>
      <c r="U6" s="72">
        <f t="shared" si="1"/>
        <v>34.549999999999997</v>
      </c>
      <c r="V6" s="72">
        <f t="shared" si="1"/>
        <v>19110</v>
      </c>
      <c r="W6" s="72">
        <f t="shared" si="1"/>
        <v>7.6</v>
      </c>
      <c r="X6" s="72">
        <f t="shared" si="1"/>
        <v>2514.4699999999998</v>
      </c>
      <c r="Y6" s="80">
        <f t="shared" ref="Y6:AH6" si="2">IF(Y7="",NA(),Y7)</f>
        <v>89.84</v>
      </c>
      <c r="Z6" s="80">
        <f t="shared" si="2"/>
        <v>82.59</v>
      </c>
      <c r="AA6" s="80">
        <f t="shared" si="2"/>
        <v>85.3</v>
      </c>
      <c r="AB6" s="80">
        <f t="shared" si="2"/>
        <v>81.77</v>
      </c>
      <c r="AC6" s="80">
        <f t="shared" si="2"/>
        <v>78.61</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1081.19</v>
      </c>
      <c r="BG6" s="80">
        <f t="shared" si="5"/>
        <v>1113.03</v>
      </c>
      <c r="BH6" s="80">
        <f t="shared" si="5"/>
        <v>866.01</v>
      </c>
      <c r="BI6" s="80">
        <f t="shared" si="5"/>
        <v>828.41</v>
      </c>
      <c r="BJ6" s="80">
        <f t="shared" si="5"/>
        <v>756.99</v>
      </c>
      <c r="BK6" s="80">
        <f t="shared" si="5"/>
        <v>1209.95</v>
      </c>
      <c r="BL6" s="80">
        <f t="shared" si="5"/>
        <v>1136.5</v>
      </c>
      <c r="BM6" s="80">
        <f t="shared" si="5"/>
        <v>862.87</v>
      </c>
      <c r="BN6" s="80">
        <f t="shared" si="5"/>
        <v>716.96</v>
      </c>
      <c r="BO6" s="80">
        <f t="shared" si="5"/>
        <v>799.11</v>
      </c>
      <c r="BP6" s="72" t="str">
        <f>IF(BP7="","",IF(BP7="-","【-】","【"&amp;SUBSTITUTE(TEXT(BP7,"#,##0.00"),"-","△")&amp;"】"))</f>
        <v>【707.33】</v>
      </c>
      <c r="BQ6" s="80">
        <f t="shared" ref="BQ6:BZ6" si="6">IF(BQ7="",NA(),BQ7)</f>
        <v>89.62</v>
      </c>
      <c r="BR6" s="80">
        <f t="shared" si="6"/>
        <v>78.41</v>
      </c>
      <c r="BS6" s="80">
        <f t="shared" si="6"/>
        <v>81.97</v>
      </c>
      <c r="BT6" s="80">
        <f t="shared" si="6"/>
        <v>77.83</v>
      </c>
      <c r="BU6" s="80">
        <f t="shared" si="6"/>
        <v>86.4</v>
      </c>
      <c r="BV6" s="80">
        <f t="shared" si="6"/>
        <v>69.48</v>
      </c>
      <c r="BW6" s="80">
        <f t="shared" si="6"/>
        <v>71.650000000000006</v>
      </c>
      <c r="BX6" s="80">
        <f t="shared" si="6"/>
        <v>85.39</v>
      </c>
      <c r="BY6" s="80">
        <f t="shared" si="6"/>
        <v>88.09</v>
      </c>
      <c r="BZ6" s="80">
        <f t="shared" si="6"/>
        <v>87.69</v>
      </c>
      <c r="CA6" s="72" t="str">
        <f>IF(CA7="","",IF(CA7="-","【-】","【"&amp;SUBSTITUTE(TEXT(CA7,"#,##0.00"),"-","△")&amp;"】"))</f>
        <v>【101.26】</v>
      </c>
      <c r="CB6" s="80">
        <f t="shared" ref="CB6:CK6" si="7">IF(CB7="",NA(),CB7)</f>
        <v>213.84</v>
      </c>
      <c r="CC6" s="80">
        <f t="shared" si="7"/>
        <v>247.91</v>
      </c>
      <c r="CD6" s="80">
        <f t="shared" si="7"/>
        <v>239.35</v>
      </c>
      <c r="CE6" s="80">
        <f t="shared" si="7"/>
        <v>251.25</v>
      </c>
      <c r="CF6" s="80">
        <f t="shared" si="7"/>
        <v>229.93</v>
      </c>
      <c r="CG6" s="80">
        <f t="shared" si="7"/>
        <v>220.67</v>
      </c>
      <c r="CH6" s="80">
        <f t="shared" si="7"/>
        <v>217.82</v>
      </c>
      <c r="CI6" s="80">
        <f t="shared" si="7"/>
        <v>188.79</v>
      </c>
      <c r="CJ6" s="80">
        <f t="shared" si="7"/>
        <v>181.8</v>
      </c>
      <c r="CK6" s="80">
        <f t="shared" si="7"/>
        <v>180.07</v>
      </c>
      <c r="CL6" s="72" t="str">
        <f>IF(CL7="","",IF(CL7="-","【-】","【"&amp;SUBSTITUTE(TEXT(CL7,"#,##0.00"),"-","△")&amp;"】"))</f>
        <v>【136.39】</v>
      </c>
      <c r="CM6" s="80">
        <f t="shared" ref="CM6:CV6" si="8">IF(CM7="",NA(),CM7)</f>
        <v>59.5</v>
      </c>
      <c r="CN6" s="80">
        <f t="shared" si="8"/>
        <v>58.91</v>
      </c>
      <c r="CO6" s="80">
        <f t="shared" si="8"/>
        <v>60.55</v>
      </c>
      <c r="CP6" s="80">
        <f t="shared" si="8"/>
        <v>63.06</v>
      </c>
      <c r="CQ6" s="80">
        <f t="shared" si="8"/>
        <v>56.56</v>
      </c>
      <c r="CR6" s="80">
        <f t="shared" si="8"/>
        <v>55.81</v>
      </c>
      <c r="CS6" s="80">
        <f t="shared" si="8"/>
        <v>54.44</v>
      </c>
      <c r="CT6" s="80">
        <f t="shared" si="8"/>
        <v>59.4</v>
      </c>
      <c r="CU6" s="80">
        <f t="shared" si="8"/>
        <v>59.35</v>
      </c>
      <c r="CV6" s="80">
        <f t="shared" si="8"/>
        <v>58.4</v>
      </c>
      <c r="CW6" s="72" t="str">
        <f>IF(CW7="","",IF(CW7="-","【-】","【"&amp;SUBSTITUTE(TEXT(CW7,"#,##0.00"),"-","△")&amp;"】"))</f>
        <v>【60.13】</v>
      </c>
      <c r="CX6" s="80">
        <f t="shared" ref="CX6:DG6" si="9">IF(CX7="",NA(),CX7)</f>
        <v>89.6</v>
      </c>
      <c r="CY6" s="80">
        <f t="shared" si="9"/>
        <v>89.46</v>
      </c>
      <c r="CZ6" s="80">
        <f t="shared" si="9"/>
        <v>90.38</v>
      </c>
      <c r="DA6" s="80">
        <f t="shared" si="9"/>
        <v>91.04</v>
      </c>
      <c r="DB6" s="80">
        <f t="shared" si="9"/>
        <v>91.94</v>
      </c>
      <c r="DC6" s="80">
        <f t="shared" si="9"/>
        <v>84.41</v>
      </c>
      <c r="DD6" s="80">
        <f t="shared" si="9"/>
        <v>84.2</v>
      </c>
      <c r="DE6" s="80">
        <f t="shared" si="9"/>
        <v>89.81</v>
      </c>
      <c r="DF6" s="80">
        <f t="shared" si="9"/>
        <v>89.88</v>
      </c>
      <c r="DG6" s="80">
        <f t="shared" si="9"/>
        <v>89.68</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80">
        <f t="shared" si="12"/>
        <v>0.71</v>
      </c>
      <c r="EH6" s="72">
        <f t="shared" si="12"/>
        <v>0</v>
      </c>
      <c r="EI6" s="72">
        <f t="shared" si="12"/>
        <v>0</v>
      </c>
      <c r="EJ6" s="80">
        <f t="shared" si="12"/>
        <v>7.0000000000000007e-002</v>
      </c>
      <c r="EK6" s="80">
        <f t="shared" si="12"/>
        <v>4.e-002</v>
      </c>
      <c r="EL6" s="80">
        <f t="shared" si="12"/>
        <v>9.e-002</v>
      </c>
      <c r="EM6" s="80">
        <f t="shared" si="12"/>
        <v>0.19</v>
      </c>
      <c r="EN6" s="80">
        <f t="shared" si="12"/>
        <v>0.23</v>
      </c>
      <c r="EO6" s="72" t="str">
        <f>IF(EO7="","",IF(EO7="-","【-】","【"&amp;SUBSTITUTE(TEXT(EO7,"#,##0.00"),"-","△")&amp;"】"))</f>
        <v>【0.23】</v>
      </c>
    </row>
    <row r="7" spans="1:145" s="58" customFormat="1">
      <c r="A7" s="59"/>
      <c r="B7" s="65">
        <v>2017</v>
      </c>
      <c r="C7" s="65">
        <v>16926</v>
      </c>
      <c r="D7" s="65">
        <v>47</v>
      </c>
      <c r="E7" s="65">
        <v>17</v>
      </c>
      <c r="F7" s="65">
        <v>1</v>
      </c>
      <c r="G7" s="65">
        <v>0</v>
      </c>
      <c r="H7" s="65" t="s">
        <v>110</v>
      </c>
      <c r="I7" s="65" t="s">
        <v>111</v>
      </c>
      <c r="J7" s="65" t="s">
        <v>112</v>
      </c>
      <c r="K7" s="65" t="s">
        <v>113</v>
      </c>
      <c r="L7" s="65" t="s">
        <v>114</v>
      </c>
      <c r="M7" s="65" t="s">
        <v>115</v>
      </c>
      <c r="N7" s="73" t="s">
        <v>43</v>
      </c>
      <c r="O7" s="73" t="s">
        <v>116</v>
      </c>
      <c r="P7" s="73">
        <v>82.08</v>
      </c>
      <c r="Q7" s="73">
        <v>71.66</v>
      </c>
      <c r="R7" s="73">
        <v>3736</v>
      </c>
      <c r="S7" s="73">
        <v>23661</v>
      </c>
      <c r="T7" s="73">
        <v>684.87</v>
      </c>
      <c r="U7" s="73">
        <v>34.549999999999997</v>
      </c>
      <c r="V7" s="73">
        <v>19110</v>
      </c>
      <c r="W7" s="73">
        <v>7.6</v>
      </c>
      <c r="X7" s="73">
        <v>2514.4699999999998</v>
      </c>
      <c r="Y7" s="73">
        <v>89.84</v>
      </c>
      <c r="Z7" s="73">
        <v>82.59</v>
      </c>
      <c r="AA7" s="73">
        <v>85.3</v>
      </c>
      <c r="AB7" s="73">
        <v>81.77</v>
      </c>
      <c r="AC7" s="73">
        <v>78.61</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1081.19</v>
      </c>
      <c r="BG7" s="73">
        <v>1113.03</v>
      </c>
      <c r="BH7" s="73">
        <v>866.01</v>
      </c>
      <c r="BI7" s="73">
        <v>828.41</v>
      </c>
      <c r="BJ7" s="73">
        <v>756.99</v>
      </c>
      <c r="BK7" s="73">
        <v>1209.95</v>
      </c>
      <c r="BL7" s="73">
        <v>1136.5</v>
      </c>
      <c r="BM7" s="73">
        <v>862.87</v>
      </c>
      <c r="BN7" s="73">
        <v>716.96</v>
      </c>
      <c r="BO7" s="73">
        <v>799.11</v>
      </c>
      <c r="BP7" s="73">
        <v>707.33</v>
      </c>
      <c r="BQ7" s="73">
        <v>89.62</v>
      </c>
      <c r="BR7" s="73">
        <v>78.41</v>
      </c>
      <c r="BS7" s="73">
        <v>81.97</v>
      </c>
      <c r="BT7" s="73">
        <v>77.83</v>
      </c>
      <c r="BU7" s="73">
        <v>86.4</v>
      </c>
      <c r="BV7" s="73">
        <v>69.48</v>
      </c>
      <c r="BW7" s="73">
        <v>71.650000000000006</v>
      </c>
      <c r="BX7" s="73">
        <v>85.39</v>
      </c>
      <c r="BY7" s="73">
        <v>88.09</v>
      </c>
      <c r="BZ7" s="73">
        <v>87.69</v>
      </c>
      <c r="CA7" s="73">
        <v>101.26</v>
      </c>
      <c r="CB7" s="73">
        <v>213.84</v>
      </c>
      <c r="CC7" s="73">
        <v>247.91</v>
      </c>
      <c r="CD7" s="73">
        <v>239.35</v>
      </c>
      <c r="CE7" s="73">
        <v>251.25</v>
      </c>
      <c r="CF7" s="73">
        <v>229.93</v>
      </c>
      <c r="CG7" s="73">
        <v>220.67</v>
      </c>
      <c r="CH7" s="73">
        <v>217.82</v>
      </c>
      <c r="CI7" s="73">
        <v>188.79</v>
      </c>
      <c r="CJ7" s="73">
        <v>181.8</v>
      </c>
      <c r="CK7" s="73">
        <v>180.07</v>
      </c>
      <c r="CL7" s="73">
        <v>136.38999999999999</v>
      </c>
      <c r="CM7" s="73">
        <v>59.5</v>
      </c>
      <c r="CN7" s="73">
        <v>58.91</v>
      </c>
      <c r="CO7" s="73">
        <v>60.55</v>
      </c>
      <c r="CP7" s="73">
        <v>63.06</v>
      </c>
      <c r="CQ7" s="73">
        <v>56.56</v>
      </c>
      <c r="CR7" s="73">
        <v>55.81</v>
      </c>
      <c r="CS7" s="73">
        <v>54.44</v>
      </c>
      <c r="CT7" s="73">
        <v>59.4</v>
      </c>
      <c r="CU7" s="73">
        <v>59.35</v>
      </c>
      <c r="CV7" s="73">
        <v>58.4</v>
      </c>
      <c r="CW7" s="73">
        <v>60.13</v>
      </c>
      <c r="CX7" s="73">
        <v>89.6</v>
      </c>
      <c r="CY7" s="73">
        <v>89.46</v>
      </c>
      <c r="CZ7" s="73">
        <v>90.38</v>
      </c>
      <c r="DA7" s="73">
        <v>91.04</v>
      </c>
      <c r="DB7" s="73">
        <v>91.94</v>
      </c>
      <c r="DC7" s="73">
        <v>84.41</v>
      </c>
      <c r="DD7" s="73">
        <v>84.2</v>
      </c>
      <c r="DE7" s="73">
        <v>89.81</v>
      </c>
      <c r="DF7" s="73">
        <v>89.88</v>
      </c>
      <c r="DG7" s="73">
        <v>89.68</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0.71</v>
      </c>
      <c r="EH7" s="73">
        <v>0</v>
      </c>
      <c r="EI7" s="73">
        <v>0</v>
      </c>
      <c r="EJ7" s="73">
        <v>7.0000000000000007e-002</v>
      </c>
      <c r="EK7" s="73">
        <v>4.e-002</v>
      </c>
      <c r="EL7" s="73">
        <v>9.e-002</v>
      </c>
      <c r="EM7" s="73">
        <v>0.19</v>
      </c>
      <c r="EN7" s="73">
        <v>0.23</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31</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2019-01-25T00:31:41Z</cp:lastPrinted>
  <dcterms:created xsi:type="dcterms:W3CDTF">2018-12-03T08:58:51Z</dcterms:created>
  <dcterms:modified xsi:type="dcterms:W3CDTF">2024-10-01T00:49:14Z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2024-10-01T00:49:14Z</vt:filetime>
  </property>
</Properties>
</file>