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mJKIUNZtgHsNIFIxs5EpaL1l/XJz3utqs617Py/ElZ9E6FDN9TrBYF7bhD3xjow+N/wyqYQ3Z1zOi+0HKpraA==" workbookSaltValue="YKxnkfwDHfe+NVo0F5MOfw=="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<sst xmlns="http://schemas.openxmlformats.org/spreadsheetml/2006/main" xmlns:r="http://schemas.openxmlformats.org/officeDocument/2006/relationships" count="111" uniqueCount="111">
  <si>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</si>
  <si>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</si>
  <si>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</si>
  <si>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</si>
  <si>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</si>
  <si>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</si>
  <si>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</si>
  <si>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</si>
  <si>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</si>
  <si>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</si>
  <si>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</si>
  <si>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</si>
  <si>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</si>
  <si>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</si>
  <si>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</si>
  <si>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</si>
  <si>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</si>
  <si>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</si>
  <si>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</si>
  <si>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</si>
  <si>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</si>
  <si>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</si>
  <si>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</si>
  <si>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</si>
  <si>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</si>
  <si>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</si>
  <si>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</si>
  <si>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</si>
  <si>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</si>
  <si>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</si>
  <si>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</si>
  <si>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</si>
  <si>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</si>
  <si>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</si>
  <si>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</si>
  <si>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</si>
  <si>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</si>
  <si>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</si>
  <si>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</si>
  <si>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</si>
  <si>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</si>
  <si>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</si>
  <si>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</si>
  <si>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</si>
  <si>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</si>
  <si>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</si>
  <si>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</si>
  <si>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</si>
  <si>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</si>
  <si>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</si>
  <si>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</si>
  <si>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</si>
  <si>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</si>
  <si>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</si>
  <si>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</si>
  <si>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</si>
  <si>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</si>
  <si>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</si>
  <si>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</si>
  <si>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</si>
  <si>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</si>
  <si>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</si>
  <si>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</si>
  <si>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</si>
  <si>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</si>
  <si>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</si>
  <si>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</si>
  <si>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</si>
  <si>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</si>
  <si>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</si>
  <si>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</si>
  <si>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</si>
  <si>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</si>
  <si>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</si>
  <si>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</si>
  <si>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</si>
  <si>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</si>
  <si>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</si>
  <si>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</si>
  <si>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</si>
  <si>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</si>
  <si>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</si>
  <si>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</si>
  <si>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</si>
  <si>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</si>
  <si>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</si>
  <si>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</si>
  <si>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</si>
  <si>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</si>
  <si>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</si>
  <si>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</si>
  <si>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</si>
  <si>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</si>
  <si>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</si>
  <si>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</si>
  <si>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</si>
  <si>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中標津町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</si>
  <si>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</si>
  <si>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</si>
  <si>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</si>
  <si>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</si>
  <si>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</si>
  <si>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</si>
  <si>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</si>
  <si>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</si>
  <si>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</si>
  <si>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</si>
  <si>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</si>
  <si>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①100％を下回って推移している。
④類似団体及び全国平均値と比較してやや高い数値で推移しているが、年々企業債残高は減少している。
⑤100％下回っているが、類似団体及び全国平均値と比較して高い数値で推移している。
⑥昨年度と同程度の値となっており、類似団体平均値と比較すると若干低く抑えられている。
⑦同程度の数値で推移しているが、類似団体及び全国平均値と比較して低い数値となっている。
⑧類似団体及び全国平均値と比較してやや高い数値で推移している。</t>
    <rPh sb="6" eb="8">
      <t>シタマワ</t>
    </rPh>
    <rPh sb="10" eb="12">
      <t>スイイ</t>
    </rPh>
    <rPh sb="20" eb="25">
      <t>ルイジダンタイオヨ</t>
    </rPh>
    <rPh sb="26" eb="31">
      <t>ゼンコクヘイキンチ</t>
    </rPh>
    <rPh sb="32" eb="34">
      <t>ヒカク</t>
    </rPh>
    <rPh sb="38" eb="39">
      <t>タカ</t>
    </rPh>
    <rPh sb="40" eb="42">
      <t>スウチ</t>
    </rPh>
    <rPh sb="43" eb="45">
      <t>スイイ</t>
    </rPh>
    <rPh sb="51" eb="53">
      <t>ネンネン</t>
    </rPh>
    <rPh sb="53" eb="55">
      <t>キギョウ</t>
    </rPh>
    <rPh sb="55" eb="56">
      <t>サイ</t>
    </rPh>
    <rPh sb="56" eb="58">
      <t>ザンダカ</t>
    </rPh>
    <rPh sb="59" eb="61">
      <t>ゲンショウ</t>
    </rPh>
    <rPh sb="73" eb="75">
      <t>シタマワ</t>
    </rPh>
    <rPh sb="81" eb="83">
      <t>ルイジ</t>
    </rPh>
    <rPh sb="83" eb="85">
      <t>ダンタイ</t>
    </rPh>
    <rPh sb="85" eb="86">
      <t>オヨ</t>
    </rPh>
    <rPh sb="87" eb="89">
      <t>ゼンコク</t>
    </rPh>
    <rPh sb="89" eb="91">
      <t>ヘイキン</t>
    </rPh>
    <rPh sb="91" eb="92">
      <t>チ</t>
    </rPh>
    <rPh sb="93" eb="95">
      <t>ヒカク</t>
    </rPh>
    <rPh sb="97" eb="98">
      <t>タカ</t>
    </rPh>
    <rPh sb="99" eb="101">
      <t>スウチ</t>
    </rPh>
    <rPh sb="102" eb="104">
      <t>スイイ</t>
    </rPh>
    <rPh sb="112" eb="115">
      <t>サクネンド</t>
    </rPh>
    <rPh sb="116" eb="119">
      <t>ドウテイド</t>
    </rPh>
    <rPh sb="120" eb="121">
      <t>アタイ</t>
    </rPh>
    <rPh sb="128" eb="130">
      <t>ルイジ</t>
    </rPh>
    <rPh sb="130" eb="132">
      <t>ダンタイ</t>
    </rPh>
    <rPh sb="132" eb="134">
      <t>ヘイキン</t>
    </rPh>
    <rPh sb="134" eb="135">
      <t>チ</t>
    </rPh>
    <rPh sb="136" eb="138">
      <t>ヒカク</t>
    </rPh>
    <rPh sb="141" eb="143">
      <t>ジャッカン</t>
    </rPh>
    <rPh sb="143" eb="144">
      <t>ヒク</t>
    </rPh>
    <rPh sb="145" eb="146">
      <t>オサ</t>
    </rPh>
    <rPh sb="156" eb="159">
      <t>ドウテイド</t>
    </rPh>
    <rPh sb="160" eb="162">
      <t>スウチ</t>
    </rPh>
    <rPh sb="163" eb="165">
      <t>スイイ</t>
    </rPh>
    <rPh sb="171" eb="173">
      <t>ルイジ</t>
    </rPh>
    <rPh sb="173" eb="175">
      <t>ダンタイ</t>
    </rPh>
    <rPh sb="175" eb="176">
      <t>オヨ</t>
    </rPh>
    <rPh sb="177" eb="179">
      <t>ゼンコク</t>
    </rPh>
    <rPh sb="179" eb="181">
      <t>ヘイキン</t>
    </rPh>
    <rPh sb="181" eb="182">
      <t>チ</t>
    </rPh>
    <rPh sb="183" eb="185">
      <t>ヒカク</t>
    </rPh>
    <rPh sb="187" eb="188">
      <t>ヒク</t>
    </rPh>
    <rPh sb="189" eb="191">
      <t>スウチ</t>
    </rPh>
    <rPh sb="201" eb="203">
      <t>ルイジ</t>
    </rPh>
    <rPh sb="203" eb="206">
      <t>ダンタイオヨ</t>
    </rPh>
    <rPh sb="207" eb="212">
      <t>ゼンコクヘイキンチ</t>
    </rPh>
    <rPh sb="213" eb="215">
      <t>ヒカク</t>
    </rPh>
    <rPh sb="219" eb="220">
      <t>タカ</t>
    </rPh>
    <rPh sb="221" eb="223">
      <t>スウチ</t>
    </rPh>
    <rPh sb="224" eb="226">
      <t>スイイ</t>
    </rPh>
    <phoneticPr fontId="1"/>
  </si>
  <si>
    <t>③農業集落排水の管渠更新は、法定耐用年数まで相当な期間があるため更新延長は無く0％となっているが、今後、計画的な更新が必要となってくる。</t>
    <rPh sb="1" eb="3">
      <t>ノウギョウ</t>
    </rPh>
    <rPh sb="3" eb="5">
      <t>シュウラク</t>
    </rPh>
    <rPh sb="5" eb="7">
      <t>ハイスイ</t>
    </rPh>
    <rPh sb="8" eb="10">
      <t>カンキョ</t>
    </rPh>
    <rPh sb="10" eb="12">
      <t>コウシン</t>
    </rPh>
    <rPh sb="14" eb="16">
      <t>ホウテイ</t>
    </rPh>
    <rPh sb="16" eb="18">
      <t>タイヨウ</t>
    </rPh>
    <rPh sb="18" eb="20">
      <t>ネンスウ</t>
    </rPh>
    <rPh sb="22" eb="24">
      <t>ソウトウ</t>
    </rPh>
    <rPh sb="25" eb="27">
      <t>キカン</t>
    </rPh>
    <rPh sb="32" eb="34">
      <t>コウシン</t>
    </rPh>
    <rPh sb="34" eb="36">
      <t>エンチョウ</t>
    </rPh>
    <rPh sb="37" eb="38">
      <t>ナ</t>
    </rPh>
    <rPh sb="49" eb="51">
      <t>コンゴ</t>
    </rPh>
    <rPh sb="52" eb="55">
      <t>ケイカクテキ</t>
    </rPh>
    <rPh sb="56" eb="58">
      <t>コウシン</t>
    </rPh>
    <rPh sb="59" eb="61">
      <t>ヒツヨウ</t>
    </rPh>
    <phoneticPr fontId="1"/>
  </si>
  <si>
    <t>　平成26年度に策定した中標津町下水道経営戦略（中期ビジョン）に基づき経営を行っている。
　農業集落排水事業は、収益的収支比率が100％を下回っており、改善が必要である。
　施設利用率に余裕があることから、水洗化率を高めつつ、料金水準や維持管理費の見直しを行い、健全な経営が行えるよう努めたい。</t>
    <rPh sb="1" eb="3">
      <t>ヘイセイ</t>
    </rPh>
    <rPh sb="5" eb="7">
      <t>ネンド</t>
    </rPh>
    <rPh sb="8" eb="10">
      <t>サクテイ</t>
    </rPh>
    <rPh sb="12" eb="16">
      <t>ナカシベツチョウ</t>
    </rPh>
    <rPh sb="16" eb="19">
      <t>ゲスイドウ</t>
    </rPh>
    <rPh sb="19" eb="21">
      <t>ケイエイ</t>
    </rPh>
    <rPh sb="21" eb="23">
      <t>センリャク</t>
    </rPh>
    <rPh sb="24" eb="26">
      <t>チュウキ</t>
    </rPh>
    <rPh sb="32" eb="33">
      <t>モト</t>
    </rPh>
    <rPh sb="35" eb="37">
      <t>ケイエイ</t>
    </rPh>
    <rPh sb="38" eb="39">
      <t>オコナ</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</si>
</sst>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ge"/>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1.e-002</c:v>
                </c:pt>
                <c:pt idx="2">
                  <c:v>2.0499999999999998</c:v>
                </c:pt>
                <c:pt idx="3">
                  <c:v>1.e-002</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42.61</c:v>
                </c:pt>
                <c:pt idx="1">
                  <c:v>42.12</c:v>
                </c:pt>
                <c:pt idx="2">
                  <c:v>42.36</c:v>
                </c:pt>
                <c:pt idx="3">
                  <c:v>44.09</c:v>
                </c:pt>
                <c:pt idx="4">
                  <c:v>41.13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53.24</c:v>
                </c:pt>
                <c:pt idx="1">
                  <c:v>52.31</c:v>
                </c:pt>
                <c:pt idx="2">
                  <c:v>60.65</c:v>
                </c:pt>
                <c:pt idx="3">
                  <c:v>51.75</c:v>
                </c:pt>
                <c:pt idx="4">
                  <c:v>50.68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89.08</c:v>
                </c:pt>
                <c:pt idx="1">
                  <c:v>86.47</c:v>
                </c:pt>
                <c:pt idx="2">
                  <c:v>85.68</c:v>
                </c:pt>
                <c:pt idx="3">
                  <c:v>89.39</c:v>
                </c:pt>
                <c:pt idx="4">
                  <c:v>89.31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84.07</c:v>
                </c:pt>
                <c:pt idx="1">
                  <c:v>84.32</c:v>
                </c:pt>
                <c:pt idx="2">
                  <c:v>84.58</c:v>
                </c:pt>
                <c:pt idx="3">
                  <c:v>84.84</c:v>
                </c:pt>
                <c:pt idx="4">
                  <c:v>84.86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87.76</c:v>
                </c:pt>
                <c:pt idx="1">
                  <c:v>87.58</c:v>
                </c:pt>
                <c:pt idx="2">
                  <c:v>94.33</c:v>
                </c:pt>
                <c:pt idx="3">
                  <c:v>87.63</c:v>
                </c:pt>
                <c:pt idx="4">
                  <c:v>91.97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1484.4</c:v>
                </c:pt>
                <c:pt idx="1">
                  <c:v>1109.74</c:v>
                </c:pt>
                <c:pt idx="2">
                  <c:v>1023.47</c:v>
                </c:pt>
                <c:pt idx="3">
                  <c:v>892.19</c:v>
                </c:pt>
                <c:pt idx="4">
                  <c:v>828.88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1044.8</c:v>
                </c:pt>
                <c:pt idx="1">
                  <c:v>1081.8</c:v>
                </c:pt>
                <c:pt idx="2">
                  <c:v>974.93</c:v>
                </c:pt>
                <c:pt idx="3">
                  <c:v>855.8</c:v>
                </c:pt>
                <c:pt idx="4">
                  <c:v>789.46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63.36</c:v>
                </c:pt>
                <c:pt idx="1">
                  <c:v>75.510000000000005</c:v>
                </c:pt>
                <c:pt idx="2">
                  <c:v>87.83</c:v>
                </c:pt>
                <c:pt idx="3">
                  <c:v>75.540000000000006</c:v>
                </c:pt>
                <c:pt idx="4">
                  <c:v>75.47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50.82</c:v>
                </c:pt>
                <c:pt idx="1">
                  <c:v>52.19</c:v>
                </c:pt>
                <c:pt idx="2">
                  <c:v>55.32</c:v>
                </c:pt>
                <c:pt idx="3">
                  <c:v>59.8</c:v>
                </c:pt>
                <c:pt idx="4">
                  <c:v>57.77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313.8</c:v>
                </c:pt>
                <c:pt idx="1">
                  <c:v>267.04000000000002</c:v>
                </c:pt>
                <c:pt idx="2">
                  <c:v>228.74</c:v>
                </c:pt>
                <c:pt idx="3">
                  <c:v>264.79000000000002</c:v>
                </c:pt>
                <c:pt idx="4">
                  <c:v>266.87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300.52</c:v>
                </c:pt>
                <c:pt idx="1">
                  <c:v>296.14</c:v>
                </c:pt>
                <c:pt idx="2">
                  <c:v>283.17</c:v>
                </c:pt>
                <c:pt idx="3">
                  <c:v>263.76</c:v>
                </c:pt>
                <c:pt idx="4">
                  <c:v>274.35000000000002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【747.76】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【261.46】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【59.51】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23493</v>
      </c>
      <c r="AM8" s="22"/>
      <c r="AN8" s="22"/>
      <c r="AO8" s="22"/>
      <c r="AP8" s="22"/>
      <c r="AQ8" s="22"/>
      <c r="AR8" s="22"/>
      <c r="AS8" s="22"/>
      <c r="AT8" s="7">
        <f>データ!T6</f>
        <v>684.87</v>
      </c>
      <c r="AU8" s="7"/>
      <c r="AV8" s="7"/>
      <c r="AW8" s="7"/>
      <c r="AX8" s="7"/>
      <c r="AY8" s="7"/>
      <c r="AZ8" s="7"/>
      <c r="BA8" s="7"/>
      <c r="BB8" s="7">
        <f>データ!U6</f>
        <v>34.299999999999997</v>
      </c>
      <c r="BC8" s="7"/>
      <c r="BD8" s="7"/>
      <c r="BE8" s="7"/>
      <c r="BF8" s="7"/>
      <c r="BG8" s="7"/>
      <c r="BH8" s="7"/>
      <c r="BI8" s="7"/>
      <c r="BJ8" s="3"/>
      <c r="BK8" s="3"/>
      <c r="BL8" s="28" t="s">
        <v>13</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32</v>
      </c>
      <c r="AM9" s="5"/>
      <c r="AN9" s="5"/>
      <c r="AO9" s="5"/>
      <c r="AP9" s="5"/>
      <c r="AQ9" s="5"/>
      <c r="AR9" s="5"/>
      <c r="AS9" s="5"/>
      <c r="AT9" s="5" t="s">
        <v>33</v>
      </c>
      <c r="AU9" s="5"/>
      <c r="AV9" s="5"/>
      <c r="AW9" s="5"/>
      <c r="AX9" s="5"/>
      <c r="AY9" s="5"/>
      <c r="AZ9" s="5"/>
      <c r="BA9" s="5"/>
      <c r="BB9" s="5" t="s">
        <v>36</v>
      </c>
      <c r="BC9" s="5"/>
      <c r="BD9" s="5"/>
      <c r="BE9" s="5"/>
      <c r="BF9" s="5"/>
      <c r="BG9" s="5"/>
      <c r="BH9" s="5"/>
      <c r="BI9" s="5"/>
      <c r="BJ9" s="3"/>
      <c r="BK9" s="3"/>
      <c r="BL9" s="29" t="s">
        <v>37</v>
      </c>
      <c r="BM9" s="39"/>
      <c r="BN9" s="46" t="s">
        <v>39</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2.94</v>
      </c>
      <c r="Q10" s="7"/>
      <c r="R10" s="7"/>
      <c r="S10" s="7"/>
      <c r="T10" s="7"/>
      <c r="U10" s="7"/>
      <c r="V10" s="7"/>
      <c r="W10" s="7">
        <f>データ!Q6</f>
        <v>86.92</v>
      </c>
      <c r="X10" s="7"/>
      <c r="Y10" s="7"/>
      <c r="Z10" s="7"/>
      <c r="AA10" s="7"/>
      <c r="AB10" s="7"/>
      <c r="AC10" s="7"/>
      <c r="AD10" s="22">
        <f>データ!R6</f>
        <v>3736</v>
      </c>
      <c r="AE10" s="22"/>
      <c r="AF10" s="22"/>
      <c r="AG10" s="22"/>
      <c r="AH10" s="22"/>
      <c r="AI10" s="22"/>
      <c r="AJ10" s="22"/>
      <c r="AK10" s="2"/>
      <c r="AL10" s="22">
        <f>データ!V6</f>
        <v>683</v>
      </c>
      <c r="AM10" s="22"/>
      <c r="AN10" s="22"/>
      <c r="AO10" s="22"/>
      <c r="AP10" s="22"/>
      <c r="AQ10" s="22"/>
      <c r="AR10" s="22"/>
      <c r="AS10" s="22"/>
      <c r="AT10" s="7">
        <f>データ!W6</f>
        <v>0.65</v>
      </c>
      <c r="AU10" s="7"/>
      <c r="AV10" s="7"/>
      <c r="AW10" s="7"/>
      <c r="AX10" s="7"/>
      <c r="AY10" s="7"/>
      <c r="AZ10" s="7"/>
      <c r="BA10" s="7"/>
      <c r="BB10" s="7">
        <f>データ!X6</f>
        <v>1050.77</v>
      </c>
      <c r="BC10" s="7"/>
      <c r="BD10" s="7"/>
      <c r="BE10" s="7"/>
      <c r="BF10" s="7"/>
      <c r="BG10" s="7"/>
      <c r="BH10" s="7"/>
      <c r="BI10" s="7"/>
      <c r="BJ10" s="2"/>
      <c r="BK10" s="2"/>
      <c r="BL10" s="30" t="s">
        <v>40</v>
      </c>
      <c r="BM10" s="40"/>
      <c r="BN10" s="47" t="s">
        <v>31</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108</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45</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109</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110</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46</v>
      </c>
    </row>
    <row r="84" spans="1:78">
      <c r="C84" s="2"/>
    </row>
    <row r="85" spans="1:78" hidden="1">
      <c r="B85" s="12" t="s">
        <v>47</v>
      </c>
      <c r="C85" s="12"/>
      <c r="D85" s="12"/>
      <c r="E85" s="12" t="s">
        <v>49</v>
      </c>
      <c r="F85" s="12" t="s">
        <v>50</v>
      </c>
      <c r="G85" s="12" t="s">
        <v>51</v>
      </c>
      <c r="H85" s="12" t="s">
        <v>44</v>
      </c>
      <c r="I85" s="12" t="s">
        <v>9</v>
      </c>
      <c r="J85" s="12" t="s">
        <v>52</v>
      </c>
      <c r="K85" s="12" t="s">
        <v>53</v>
      </c>
      <c r="L85" s="12" t="s">
        <v>35</v>
      </c>
      <c r="M85" s="12" t="s">
        <v>38</v>
      </c>
      <c r="N85" s="12" t="s">
        <v>54</v>
      </c>
      <c r="O85" s="12" t="s">
        <v>56</v>
      </c>
    </row>
    <row r="86" spans="1:78" hidden="1">
      <c r="B86" s="12"/>
      <c r="C86" s="12"/>
      <c r="D86" s="12"/>
      <c r="E86" s="12" t="str">
        <f>データ!AI6</f>
        <v/>
      </c>
      <c r="F86" s="12" t="s">
        <v>41</v>
      </c>
      <c r="G86" s="12" t="s">
        <v>41</v>
      </c>
      <c r="H86" s="12" t="str">
        <f>データ!BP6</f>
        <v>【747.76】</v>
      </c>
      <c r="I86" s="12" t="str">
        <f>データ!CA6</f>
        <v>【59.51】</v>
      </c>
      <c r="J86" s="12" t="str">
        <f>データ!CL6</f>
        <v>【261.46】</v>
      </c>
      <c r="K86" s="12" t="str">
        <f>データ!CW6</f>
        <v>【52.23】</v>
      </c>
      <c r="L86" s="12" t="str">
        <f>データ!DH6</f>
        <v>【85.82】</v>
      </c>
      <c r="M86" s="12" t="s">
        <v>41</v>
      </c>
      <c r="N86" s="12" t="s">
        <v>41</v>
      </c>
      <c r="O86" s="12" t="str">
        <f>データ!EO6</f>
        <v>【0.02】</v>
      </c>
    </row>
  </sheetData>
  <sheetProtection algorithmName="SHA-512" hashValue="7GCg/c8pN4bFnWT2EHwHyfT1Z0h3X76BBFuS315dVkjoaE9x9dijgb6oaWyEXPhhPWcRiW0ksuCbi6gmQPKN+A==" saltValue="PcHTez+0g6tOxmi9xlxQE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0"/>
  <sheetViews>
    <sheetView showGridLines="0" workbookViewId="0"/>
  </sheetViews>
  <sheetFormatPr defaultRowHeight="13.5"/>
  <cols>
    <col min="2" max="144" width="11.875" customWidth="1"/>
  </cols>
  <sheetData>
    <row r="1" spans="1:145">
      <c r="A1" t="s">
        <v>57</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59</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34</v>
      </c>
      <c r="C3" s="62" t="s">
        <v>61</v>
      </c>
      <c r="D3" s="62" t="s">
        <v>62</v>
      </c>
      <c r="E3" s="62" t="s">
        <v>5</v>
      </c>
      <c r="F3" s="62" t="s">
        <v>4</v>
      </c>
      <c r="G3" s="62" t="s">
        <v>27</v>
      </c>
      <c r="H3" s="68" t="s">
        <v>58</v>
      </c>
      <c r="I3" s="71"/>
      <c r="J3" s="71"/>
      <c r="K3" s="71"/>
      <c r="L3" s="71"/>
      <c r="M3" s="71"/>
      <c r="N3" s="71"/>
      <c r="O3" s="71"/>
      <c r="P3" s="71"/>
      <c r="Q3" s="71"/>
      <c r="R3" s="71"/>
      <c r="S3" s="71"/>
      <c r="T3" s="71"/>
      <c r="U3" s="71"/>
      <c r="V3" s="71"/>
      <c r="W3" s="71"/>
      <c r="X3" s="76"/>
      <c r="Y3" s="79" t="s">
        <v>55</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11</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63</v>
      </c>
      <c r="B4" s="63"/>
      <c r="C4" s="63"/>
      <c r="D4" s="63"/>
      <c r="E4" s="63"/>
      <c r="F4" s="63"/>
      <c r="G4" s="63"/>
      <c r="H4" s="69"/>
      <c r="I4" s="72"/>
      <c r="J4" s="72"/>
      <c r="K4" s="72"/>
      <c r="L4" s="72"/>
      <c r="M4" s="72"/>
      <c r="N4" s="72"/>
      <c r="O4" s="72"/>
      <c r="P4" s="72"/>
      <c r="Q4" s="72"/>
      <c r="R4" s="72"/>
      <c r="S4" s="72"/>
      <c r="T4" s="72"/>
      <c r="U4" s="72"/>
      <c r="V4" s="72"/>
      <c r="W4" s="72"/>
      <c r="X4" s="77"/>
      <c r="Y4" s="80" t="s">
        <v>26</v>
      </c>
      <c r="Z4" s="80"/>
      <c r="AA4" s="80"/>
      <c r="AB4" s="80"/>
      <c r="AC4" s="80"/>
      <c r="AD4" s="80"/>
      <c r="AE4" s="80"/>
      <c r="AF4" s="80"/>
      <c r="AG4" s="80"/>
      <c r="AH4" s="80"/>
      <c r="AI4" s="80"/>
      <c r="AJ4" s="80" t="s">
        <v>48</v>
      </c>
      <c r="AK4" s="80"/>
      <c r="AL4" s="80"/>
      <c r="AM4" s="80"/>
      <c r="AN4" s="80"/>
      <c r="AO4" s="80"/>
      <c r="AP4" s="80"/>
      <c r="AQ4" s="80"/>
      <c r="AR4" s="80"/>
      <c r="AS4" s="80"/>
      <c r="AT4" s="80"/>
      <c r="AU4" s="80" t="s">
        <v>29</v>
      </c>
      <c r="AV4" s="80"/>
      <c r="AW4" s="80"/>
      <c r="AX4" s="80"/>
      <c r="AY4" s="80"/>
      <c r="AZ4" s="80"/>
      <c r="BA4" s="80"/>
      <c r="BB4" s="80"/>
      <c r="BC4" s="80"/>
      <c r="BD4" s="80"/>
      <c r="BE4" s="80"/>
      <c r="BF4" s="80" t="s">
        <v>65</v>
      </c>
      <c r="BG4" s="80"/>
      <c r="BH4" s="80"/>
      <c r="BI4" s="80"/>
      <c r="BJ4" s="80"/>
      <c r="BK4" s="80"/>
      <c r="BL4" s="80"/>
      <c r="BM4" s="80"/>
      <c r="BN4" s="80"/>
      <c r="BO4" s="80"/>
      <c r="BP4" s="80"/>
      <c r="BQ4" s="80" t="s">
        <v>15</v>
      </c>
      <c r="BR4" s="80"/>
      <c r="BS4" s="80"/>
      <c r="BT4" s="80"/>
      <c r="BU4" s="80"/>
      <c r="BV4" s="80"/>
      <c r="BW4" s="80"/>
      <c r="BX4" s="80"/>
      <c r="BY4" s="80"/>
      <c r="BZ4" s="80"/>
      <c r="CA4" s="80"/>
      <c r="CB4" s="80" t="s">
        <v>64</v>
      </c>
      <c r="CC4" s="80"/>
      <c r="CD4" s="80"/>
      <c r="CE4" s="80"/>
      <c r="CF4" s="80"/>
      <c r="CG4" s="80"/>
      <c r="CH4" s="80"/>
      <c r="CI4" s="80"/>
      <c r="CJ4" s="80"/>
      <c r="CK4" s="80"/>
      <c r="CL4" s="80"/>
      <c r="CM4" s="80" t="s">
        <v>1</v>
      </c>
      <c r="CN4" s="80"/>
      <c r="CO4" s="80"/>
      <c r="CP4" s="80"/>
      <c r="CQ4" s="80"/>
      <c r="CR4" s="80"/>
      <c r="CS4" s="80"/>
      <c r="CT4" s="80"/>
      <c r="CU4" s="80"/>
      <c r="CV4" s="80"/>
      <c r="CW4" s="80"/>
      <c r="CX4" s="80" t="s">
        <v>66</v>
      </c>
      <c r="CY4" s="80"/>
      <c r="CZ4" s="80"/>
      <c r="DA4" s="80"/>
      <c r="DB4" s="80"/>
      <c r="DC4" s="80"/>
      <c r="DD4" s="80"/>
      <c r="DE4" s="80"/>
      <c r="DF4" s="80"/>
      <c r="DG4" s="80"/>
      <c r="DH4" s="80"/>
      <c r="DI4" s="80" t="s">
        <v>67</v>
      </c>
      <c r="DJ4" s="80"/>
      <c r="DK4" s="80"/>
      <c r="DL4" s="80"/>
      <c r="DM4" s="80"/>
      <c r="DN4" s="80"/>
      <c r="DO4" s="80"/>
      <c r="DP4" s="80"/>
      <c r="DQ4" s="80"/>
      <c r="DR4" s="80"/>
      <c r="DS4" s="80"/>
      <c r="DT4" s="80" t="s">
        <v>68</v>
      </c>
      <c r="DU4" s="80"/>
      <c r="DV4" s="80"/>
      <c r="DW4" s="80"/>
      <c r="DX4" s="80"/>
      <c r="DY4" s="80"/>
      <c r="DZ4" s="80"/>
      <c r="EA4" s="80"/>
      <c r="EB4" s="80"/>
      <c r="EC4" s="80"/>
      <c r="ED4" s="80"/>
      <c r="EE4" s="80" t="s">
        <v>69</v>
      </c>
      <c r="EF4" s="80"/>
      <c r="EG4" s="80"/>
      <c r="EH4" s="80"/>
      <c r="EI4" s="80"/>
      <c r="EJ4" s="80"/>
      <c r="EK4" s="80"/>
      <c r="EL4" s="80"/>
      <c r="EM4" s="80"/>
      <c r="EN4" s="80"/>
      <c r="EO4" s="80"/>
    </row>
    <row r="5" spans="1:145">
      <c r="A5" s="60" t="s">
        <v>70</v>
      </c>
      <c r="B5" s="64"/>
      <c r="C5" s="64"/>
      <c r="D5" s="64"/>
      <c r="E5" s="64"/>
      <c r="F5" s="64"/>
      <c r="G5" s="64"/>
      <c r="H5" s="70" t="s">
        <v>60</v>
      </c>
      <c r="I5" s="70" t="s">
        <v>71</v>
      </c>
      <c r="J5" s="70" t="s">
        <v>72</v>
      </c>
      <c r="K5" s="70" t="s">
        <v>73</v>
      </c>
      <c r="L5" s="70" t="s">
        <v>74</v>
      </c>
      <c r="M5" s="70" t="s">
        <v>6</v>
      </c>
      <c r="N5" s="70" t="s">
        <v>75</v>
      </c>
      <c r="O5" s="70" t="s">
        <v>76</v>
      </c>
      <c r="P5" s="70" t="s">
        <v>77</v>
      </c>
      <c r="Q5" s="70" t="s">
        <v>78</v>
      </c>
      <c r="R5" s="70" t="s">
        <v>79</v>
      </c>
      <c r="S5" s="70" t="s">
        <v>80</v>
      </c>
      <c r="T5" s="70" t="s">
        <v>81</v>
      </c>
      <c r="U5" s="70" t="s">
        <v>0</v>
      </c>
      <c r="V5" s="70" t="s">
        <v>2</v>
      </c>
      <c r="W5" s="70" t="s">
        <v>82</v>
      </c>
      <c r="X5" s="70" t="s">
        <v>83</v>
      </c>
      <c r="Y5" s="70" t="s">
        <v>84</v>
      </c>
      <c r="Z5" s="70" t="s">
        <v>85</v>
      </c>
      <c r="AA5" s="70" t="s">
        <v>86</v>
      </c>
      <c r="AB5" s="70" t="s">
        <v>87</v>
      </c>
      <c r="AC5" s="70" t="s">
        <v>88</v>
      </c>
      <c r="AD5" s="70" t="s">
        <v>90</v>
      </c>
      <c r="AE5" s="70" t="s">
        <v>91</v>
      </c>
      <c r="AF5" s="70" t="s">
        <v>92</v>
      </c>
      <c r="AG5" s="70" t="s">
        <v>93</v>
      </c>
      <c r="AH5" s="70" t="s">
        <v>94</v>
      </c>
      <c r="AI5" s="70" t="s">
        <v>47</v>
      </c>
      <c r="AJ5" s="70" t="s">
        <v>84</v>
      </c>
      <c r="AK5" s="70" t="s">
        <v>85</v>
      </c>
      <c r="AL5" s="70" t="s">
        <v>86</v>
      </c>
      <c r="AM5" s="70" t="s">
        <v>87</v>
      </c>
      <c r="AN5" s="70" t="s">
        <v>88</v>
      </c>
      <c r="AO5" s="70" t="s">
        <v>90</v>
      </c>
      <c r="AP5" s="70" t="s">
        <v>91</v>
      </c>
      <c r="AQ5" s="70" t="s">
        <v>92</v>
      </c>
      <c r="AR5" s="70" t="s">
        <v>93</v>
      </c>
      <c r="AS5" s="70" t="s">
        <v>94</v>
      </c>
      <c r="AT5" s="70" t="s">
        <v>89</v>
      </c>
      <c r="AU5" s="70" t="s">
        <v>84</v>
      </c>
      <c r="AV5" s="70" t="s">
        <v>85</v>
      </c>
      <c r="AW5" s="70" t="s">
        <v>86</v>
      </c>
      <c r="AX5" s="70" t="s">
        <v>87</v>
      </c>
      <c r="AY5" s="70" t="s">
        <v>88</v>
      </c>
      <c r="AZ5" s="70" t="s">
        <v>90</v>
      </c>
      <c r="BA5" s="70" t="s">
        <v>91</v>
      </c>
      <c r="BB5" s="70" t="s">
        <v>92</v>
      </c>
      <c r="BC5" s="70" t="s">
        <v>93</v>
      </c>
      <c r="BD5" s="70" t="s">
        <v>94</v>
      </c>
      <c r="BE5" s="70" t="s">
        <v>89</v>
      </c>
      <c r="BF5" s="70" t="s">
        <v>84</v>
      </c>
      <c r="BG5" s="70" t="s">
        <v>85</v>
      </c>
      <c r="BH5" s="70" t="s">
        <v>86</v>
      </c>
      <c r="BI5" s="70" t="s">
        <v>87</v>
      </c>
      <c r="BJ5" s="70" t="s">
        <v>88</v>
      </c>
      <c r="BK5" s="70" t="s">
        <v>90</v>
      </c>
      <c r="BL5" s="70" t="s">
        <v>91</v>
      </c>
      <c r="BM5" s="70" t="s">
        <v>92</v>
      </c>
      <c r="BN5" s="70" t="s">
        <v>93</v>
      </c>
      <c r="BO5" s="70" t="s">
        <v>94</v>
      </c>
      <c r="BP5" s="70" t="s">
        <v>89</v>
      </c>
      <c r="BQ5" s="70" t="s">
        <v>84</v>
      </c>
      <c r="BR5" s="70" t="s">
        <v>85</v>
      </c>
      <c r="BS5" s="70" t="s">
        <v>86</v>
      </c>
      <c r="BT5" s="70" t="s">
        <v>87</v>
      </c>
      <c r="BU5" s="70" t="s">
        <v>88</v>
      </c>
      <c r="BV5" s="70" t="s">
        <v>90</v>
      </c>
      <c r="BW5" s="70" t="s">
        <v>91</v>
      </c>
      <c r="BX5" s="70" t="s">
        <v>92</v>
      </c>
      <c r="BY5" s="70" t="s">
        <v>93</v>
      </c>
      <c r="BZ5" s="70" t="s">
        <v>94</v>
      </c>
      <c r="CA5" s="70" t="s">
        <v>89</v>
      </c>
      <c r="CB5" s="70" t="s">
        <v>84</v>
      </c>
      <c r="CC5" s="70" t="s">
        <v>85</v>
      </c>
      <c r="CD5" s="70" t="s">
        <v>86</v>
      </c>
      <c r="CE5" s="70" t="s">
        <v>87</v>
      </c>
      <c r="CF5" s="70" t="s">
        <v>88</v>
      </c>
      <c r="CG5" s="70" t="s">
        <v>90</v>
      </c>
      <c r="CH5" s="70" t="s">
        <v>91</v>
      </c>
      <c r="CI5" s="70" t="s">
        <v>92</v>
      </c>
      <c r="CJ5" s="70" t="s">
        <v>93</v>
      </c>
      <c r="CK5" s="70" t="s">
        <v>94</v>
      </c>
      <c r="CL5" s="70" t="s">
        <v>89</v>
      </c>
      <c r="CM5" s="70" t="s">
        <v>84</v>
      </c>
      <c r="CN5" s="70" t="s">
        <v>85</v>
      </c>
      <c r="CO5" s="70" t="s">
        <v>86</v>
      </c>
      <c r="CP5" s="70" t="s">
        <v>87</v>
      </c>
      <c r="CQ5" s="70" t="s">
        <v>88</v>
      </c>
      <c r="CR5" s="70" t="s">
        <v>90</v>
      </c>
      <c r="CS5" s="70" t="s">
        <v>91</v>
      </c>
      <c r="CT5" s="70" t="s">
        <v>92</v>
      </c>
      <c r="CU5" s="70" t="s">
        <v>93</v>
      </c>
      <c r="CV5" s="70" t="s">
        <v>94</v>
      </c>
      <c r="CW5" s="70" t="s">
        <v>89</v>
      </c>
      <c r="CX5" s="70" t="s">
        <v>84</v>
      </c>
      <c r="CY5" s="70" t="s">
        <v>85</v>
      </c>
      <c r="CZ5" s="70" t="s">
        <v>86</v>
      </c>
      <c r="DA5" s="70" t="s">
        <v>87</v>
      </c>
      <c r="DB5" s="70" t="s">
        <v>88</v>
      </c>
      <c r="DC5" s="70" t="s">
        <v>90</v>
      </c>
      <c r="DD5" s="70" t="s">
        <v>91</v>
      </c>
      <c r="DE5" s="70" t="s">
        <v>92</v>
      </c>
      <c r="DF5" s="70" t="s">
        <v>93</v>
      </c>
      <c r="DG5" s="70" t="s">
        <v>94</v>
      </c>
      <c r="DH5" s="70" t="s">
        <v>89</v>
      </c>
      <c r="DI5" s="70" t="s">
        <v>84</v>
      </c>
      <c r="DJ5" s="70" t="s">
        <v>85</v>
      </c>
      <c r="DK5" s="70" t="s">
        <v>86</v>
      </c>
      <c r="DL5" s="70" t="s">
        <v>87</v>
      </c>
      <c r="DM5" s="70" t="s">
        <v>88</v>
      </c>
      <c r="DN5" s="70" t="s">
        <v>90</v>
      </c>
      <c r="DO5" s="70" t="s">
        <v>91</v>
      </c>
      <c r="DP5" s="70" t="s">
        <v>92</v>
      </c>
      <c r="DQ5" s="70" t="s">
        <v>93</v>
      </c>
      <c r="DR5" s="70" t="s">
        <v>94</v>
      </c>
      <c r="DS5" s="70" t="s">
        <v>89</v>
      </c>
      <c r="DT5" s="70" t="s">
        <v>84</v>
      </c>
      <c r="DU5" s="70" t="s">
        <v>85</v>
      </c>
      <c r="DV5" s="70" t="s">
        <v>86</v>
      </c>
      <c r="DW5" s="70" t="s">
        <v>87</v>
      </c>
      <c r="DX5" s="70" t="s">
        <v>88</v>
      </c>
      <c r="DY5" s="70" t="s">
        <v>90</v>
      </c>
      <c r="DZ5" s="70" t="s">
        <v>91</v>
      </c>
      <c r="EA5" s="70" t="s">
        <v>92</v>
      </c>
      <c r="EB5" s="70" t="s">
        <v>93</v>
      </c>
      <c r="EC5" s="70" t="s">
        <v>94</v>
      </c>
      <c r="ED5" s="70" t="s">
        <v>89</v>
      </c>
      <c r="EE5" s="70" t="s">
        <v>84</v>
      </c>
      <c r="EF5" s="70" t="s">
        <v>85</v>
      </c>
      <c r="EG5" s="70" t="s">
        <v>86</v>
      </c>
      <c r="EH5" s="70" t="s">
        <v>87</v>
      </c>
      <c r="EI5" s="70" t="s">
        <v>88</v>
      </c>
      <c r="EJ5" s="70" t="s">
        <v>90</v>
      </c>
      <c r="EK5" s="70" t="s">
        <v>91</v>
      </c>
      <c r="EL5" s="70" t="s">
        <v>92</v>
      </c>
      <c r="EM5" s="70" t="s">
        <v>93</v>
      </c>
      <c r="EN5" s="70" t="s">
        <v>94</v>
      </c>
      <c r="EO5" s="70" t="s">
        <v>89</v>
      </c>
    </row>
    <row r="6" spans="1:145" s="59" customFormat="1">
      <c r="A6" s="60" t="s">
        <v>95</v>
      </c>
      <c r="B6" s="65">
        <f t="shared" ref="B6:X6" si="1">B7</f>
        <v>2018</v>
      </c>
      <c r="C6" s="65">
        <f t="shared" si="1"/>
        <v>16926</v>
      </c>
      <c r="D6" s="65">
        <f t="shared" si="1"/>
        <v>47</v>
      </c>
      <c r="E6" s="65">
        <f t="shared" si="1"/>
        <v>17</v>
      </c>
      <c r="F6" s="65">
        <f t="shared" si="1"/>
        <v>5</v>
      </c>
      <c r="G6" s="65">
        <f t="shared" si="1"/>
        <v>0</v>
      </c>
      <c r="H6" s="65" t="str">
        <f t="shared" si="1"/>
        <v>北海道　中標津町</v>
      </c>
      <c r="I6" s="65" t="str">
        <f t="shared" si="1"/>
        <v>法非適用</v>
      </c>
      <c r="J6" s="65" t="str">
        <f t="shared" si="1"/>
        <v>下水道事業</v>
      </c>
      <c r="K6" s="65" t="str">
        <f t="shared" si="1"/>
        <v>農業集落排水</v>
      </c>
      <c r="L6" s="65" t="str">
        <f t="shared" si="1"/>
        <v>F2</v>
      </c>
      <c r="M6" s="65" t="str">
        <f t="shared" si="1"/>
        <v>非設置</v>
      </c>
      <c r="N6" s="73" t="str">
        <f t="shared" si="1"/>
        <v>-</v>
      </c>
      <c r="O6" s="73" t="str">
        <f t="shared" si="1"/>
        <v>該当数値なし</v>
      </c>
      <c r="P6" s="73">
        <f t="shared" si="1"/>
        <v>2.94</v>
      </c>
      <c r="Q6" s="73">
        <f t="shared" si="1"/>
        <v>86.92</v>
      </c>
      <c r="R6" s="73">
        <f t="shared" si="1"/>
        <v>3736</v>
      </c>
      <c r="S6" s="73">
        <f t="shared" si="1"/>
        <v>23493</v>
      </c>
      <c r="T6" s="73">
        <f t="shared" si="1"/>
        <v>684.87</v>
      </c>
      <c r="U6" s="73">
        <f t="shared" si="1"/>
        <v>34.299999999999997</v>
      </c>
      <c r="V6" s="73">
        <f t="shared" si="1"/>
        <v>683</v>
      </c>
      <c r="W6" s="73">
        <f t="shared" si="1"/>
        <v>0.65</v>
      </c>
      <c r="X6" s="73">
        <f t="shared" si="1"/>
        <v>1050.77</v>
      </c>
      <c r="Y6" s="81">
        <f t="shared" ref="Y6:AH6" si="2">IF(Y7="",NA(),Y7)</f>
        <v>87.76</v>
      </c>
      <c r="Z6" s="81">
        <f t="shared" si="2"/>
        <v>87.58</v>
      </c>
      <c r="AA6" s="81">
        <f t="shared" si="2"/>
        <v>94.33</v>
      </c>
      <c r="AB6" s="81">
        <f t="shared" si="2"/>
        <v>87.63</v>
      </c>
      <c r="AC6" s="81">
        <f t="shared" si="2"/>
        <v>91.97</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1484.4</v>
      </c>
      <c r="BG6" s="81">
        <f t="shared" si="5"/>
        <v>1109.74</v>
      </c>
      <c r="BH6" s="81">
        <f t="shared" si="5"/>
        <v>1023.47</v>
      </c>
      <c r="BI6" s="81">
        <f t="shared" si="5"/>
        <v>892.19</v>
      </c>
      <c r="BJ6" s="81">
        <f t="shared" si="5"/>
        <v>828.88</v>
      </c>
      <c r="BK6" s="81">
        <f t="shared" si="5"/>
        <v>1044.8</v>
      </c>
      <c r="BL6" s="81">
        <f t="shared" si="5"/>
        <v>1081.8</v>
      </c>
      <c r="BM6" s="81">
        <f t="shared" si="5"/>
        <v>974.93</v>
      </c>
      <c r="BN6" s="81">
        <f t="shared" si="5"/>
        <v>855.8</v>
      </c>
      <c r="BO6" s="81">
        <f t="shared" si="5"/>
        <v>789.46</v>
      </c>
      <c r="BP6" s="73" t="str">
        <f>IF(BP7="","",IF(BP7="-","【-】","【"&amp;SUBSTITUTE(TEXT(BP7,"#,##0.00"),"-","△")&amp;"】"))</f>
        <v>【747.76】</v>
      </c>
      <c r="BQ6" s="81">
        <f t="shared" ref="BQ6:BZ6" si="6">IF(BQ7="",NA(),BQ7)</f>
        <v>63.36</v>
      </c>
      <c r="BR6" s="81">
        <f t="shared" si="6"/>
        <v>75.510000000000005</v>
      </c>
      <c r="BS6" s="81">
        <f t="shared" si="6"/>
        <v>87.83</v>
      </c>
      <c r="BT6" s="81">
        <f t="shared" si="6"/>
        <v>75.540000000000006</v>
      </c>
      <c r="BU6" s="81">
        <f t="shared" si="6"/>
        <v>75.47</v>
      </c>
      <c r="BV6" s="81">
        <f t="shared" si="6"/>
        <v>50.82</v>
      </c>
      <c r="BW6" s="81">
        <f t="shared" si="6"/>
        <v>52.19</v>
      </c>
      <c r="BX6" s="81">
        <f t="shared" si="6"/>
        <v>55.32</v>
      </c>
      <c r="BY6" s="81">
        <f t="shared" si="6"/>
        <v>59.8</v>
      </c>
      <c r="BZ6" s="81">
        <f t="shared" si="6"/>
        <v>57.77</v>
      </c>
      <c r="CA6" s="73" t="str">
        <f>IF(CA7="","",IF(CA7="-","【-】","【"&amp;SUBSTITUTE(TEXT(CA7,"#,##0.00"),"-","△")&amp;"】"))</f>
        <v>【59.51】</v>
      </c>
      <c r="CB6" s="81">
        <f t="shared" ref="CB6:CK6" si="7">IF(CB7="",NA(),CB7)</f>
        <v>313.8</v>
      </c>
      <c r="CC6" s="81">
        <f t="shared" si="7"/>
        <v>267.04000000000002</v>
      </c>
      <c r="CD6" s="81">
        <f t="shared" si="7"/>
        <v>228.74</v>
      </c>
      <c r="CE6" s="81">
        <f t="shared" si="7"/>
        <v>264.79000000000002</v>
      </c>
      <c r="CF6" s="81">
        <f t="shared" si="7"/>
        <v>266.87</v>
      </c>
      <c r="CG6" s="81">
        <f t="shared" si="7"/>
        <v>300.52</v>
      </c>
      <c r="CH6" s="81">
        <f t="shared" si="7"/>
        <v>296.14</v>
      </c>
      <c r="CI6" s="81">
        <f t="shared" si="7"/>
        <v>283.17</v>
      </c>
      <c r="CJ6" s="81">
        <f t="shared" si="7"/>
        <v>263.76</v>
      </c>
      <c r="CK6" s="81">
        <f t="shared" si="7"/>
        <v>274.35000000000002</v>
      </c>
      <c r="CL6" s="73" t="str">
        <f>IF(CL7="","",IF(CL7="-","【-】","【"&amp;SUBSTITUTE(TEXT(CL7,"#,##0.00"),"-","△")&amp;"】"))</f>
        <v>【261.46】</v>
      </c>
      <c r="CM6" s="81">
        <f t="shared" ref="CM6:CV6" si="8">IF(CM7="",NA(),CM7)</f>
        <v>42.61</v>
      </c>
      <c r="CN6" s="81">
        <f t="shared" si="8"/>
        <v>42.12</v>
      </c>
      <c r="CO6" s="81">
        <f t="shared" si="8"/>
        <v>42.36</v>
      </c>
      <c r="CP6" s="81">
        <f t="shared" si="8"/>
        <v>44.09</v>
      </c>
      <c r="CQ6" s="81">
        <f t="shared" si="8"/>
        <v>41.13</v>
      </c>
      <c r="CR6" s="81">
        <f t="shared" si="8"/>
        <v>53.24</v>
      </c>
      <c r="CS6" s="81">
        <f t="shared" si="8"/>
        <v>52.31</v>
      </c>
      <c r="CT6" s="81">
        <f t="shared" si="8"/>
        <v>60.65</v>
      </c>
      <c r="CU6" s="81">
        <f t="shared" si="8"/>
        <v>51.75</v>
      </c>
      <c r="CV6" s="81">
        <f t="shared" si="8"/>
        <v>50.68</v>
      </c>
      <c r="CW6" s="73" t="str">
        <f>IF(CW7="","",IF(CW7="-","【-】","【"&amp;SUBSTITUTE(TEXT(CW7,"#,##0.00"),"-","△")&amp;"】"))</f>
        <v>【52.23】</v>
      </c>
      <c r="CX6" s="81">
        <f t="shared" ref="CX6:DG6" si="9">IF(CX7="",NA(),CX7)</f>
        <v>89.08</v>
      </c>
      <c r="CY6" s="81">
        <f t="shared" si="9"/>
        <v>86.47</v>
      </c>
      <c r="CZ6" s="81">
        <f t="shared" si="9"/>
        <v>85.68</v>
      </c>
      <c r="DA6" s="81">
        <f t="shared" si="9"/>
        <v>89.39</v>
      </c>
      <c r="DB6" s="81">
        <f t="shared" si="9"/>
        <v>89.31</v>
      </c>
      <c r="DC6" s="81">
        <f t="shared" si="9"/>
        <v>84.07</v>
      </c>
      <c r="DD6" s="81">
        <f t="shared" si="9"/>
        <v>84.32</v>
      </c>
      <c r="DE6" s="81">
        <f t="shared" si="9"/>
        <v>84.58</v>
      </c>
      <c r="DF6" s="81">
        <f t="shared" si="9"/>
        <v>84.84</v>
      </c>
      <c r="DG6" s="81">
        <f t="shared" si="9"/>
        <v>84.86</v>
      </c>
      <c r="DH6" s="73" t="str">
        <f>IF(DH7="","",IF(DH7="-","【-】","【"&amp;SUBSTITUTE(TEXT(DH7,"#,##0.00"),"-","△")&amp;"】"))</f>
        <v>【85.82】</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73">
        <f t="shared" ref="EE6:EN6" si="12">IF(EE7="",NA(),EE7)</f>
        <v>0</v>
      </c>
      <c r="EF6" s="73">
        <f t="shared" si="12"/>
        <v>0</v>
      </c>
      <c r="EG6" s="73">
        <f t="shared" si="12"/>
        <v>0</v>
      </c>
      <c r="EH6" s="73">
        <f t="shared" si="12"/>
        <v>0</v>
      </c>
      <c r="EI6" s="73">
        <f t="shared" si="12"/>
        <v>0</v>
      </c>
      <c r="EJ6" s="81">
        <f t="shared" si="12"/>
        <v>2.e-002</v>
      </c>
      <c r="EK6" s="81">
        <f t="shared" si="12"/>
        <v>1.e-002</v>
      </c>
      <c r="EL6" s="81">
        <f t="shared" si="12"/>
        <v>2.0499999999999998</v>
      </c>
      <c r="EM6" s="81">
        <f t="shared" si="12"/>
        <v>1.e-002</v>
      </c>
      <c r="EN6" s="81">
        <f t="shared" si="12"/>
        <v>1.e-002</v>
      </c>
      <c r="EO6" s="73" t="str">
        <f>IF(EO7="","",IF(EO7="-","【-】","【"&amp;SUBSTITUTE(TEXT(EO7,"#,##0.00"),"-","△")&amp;"】"))</f>
        <v>【0.02】</v>
      </c>
    </row>
    <row r="7" spans="1:145" s="59" customFormat="1">
      <c r="A7" s="60"/>
      <c r="B7" s="66">
        <v>2018</v>
      </c>
      <c r="C7" s="66">
        <v>16926</v>
      </c>
      <c r="D7" s="66">
        <v>47</v>
      </c>
      <c r="E7" s="66">
        <v>17</v>
      </c>
      <c r="F7" s="66">
        <v>5</v>
      </c>
      <c r="G7" s="66">
        <v>0</v>
      </c>
      <c r="H7" s="66" t="s">
        <v>96</v>
      </c>
      <c r="I7" s="66" t="s">
        <v>97</v>
      </c>
      <c r="J7" s="66" t="s">
        <v>98</v>
      </c>
      <c r="K7" s="66" t="s">
        <v>99</v>
      </c>
      <c r="L7" s="66" t="s">
        <v>100</v>
      </c>
      <c r="M7" s="66" t="s">
        <v>101</v>
      </c>
      <c r="N7" s="74" t="s">
        <v>41</v>
      </c>
      <c r="O7" s="74" t="s">
        <v>102</v>
      </c>
      <c r="P7" s="74">
        <v>2.94</v>
      </c>
      <c r="Q7" s="74">
        <v>86.92</v>
      </c>
      <c r="R7" s="74">
        <v>3736</v>
      </c>
      <c r="S7" s="74">
        <v>23493</v>
      </c>
      <c r="T7" s="74">
        <v>684.87</v>
      </c>
      <c r="U7" s="74">
        <v>34.299999999999997</v>
      </c>
      <c r="V7" s="74">
        <v>683</v>
      </c>
      <c r="W7" s="74">
        <v>0.65</v>
      </c>
      <c r="X7" s="74">
        <v>1050.77</v>
      </c>
      <c r="Y7" s="74">
        <v>87.76</v>
      </c>
      <c r="Z7" s="74">
        <v>87.58</v>
      </c>
      <c r="AA7" s="74">
        <v>94.33</v>
      </c>
      <c r="AB7" s="74">
        <v>87.63</v>
      </c>
      <c r="AC7" s="74">
        <v>91.97</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1484.4</v>
      </c>
      <c r="BG7" s="74">
        <v>1109.74</v>
      </c>
      <c r="BH7" s="74">
        <v>1023.47</v>
      </c>
      <c r="BI7" s="74">
        <v>892.19</v>
      </c>
      <c r="BJ7" s="74">
        <v>828.88</v>
      </c>
      <c r="BK7" s="74">
        <v>1044.8</v>
      </c>
      <c r="BL7" s="74">
        <v>1081.8</v>
      </c>
      <c r="BM7" s="74">
        <v>974.93</v>
      </c>
      <c r="BN7" s="74">
        <v>855.8</v>
      </c>
      <c r="BO7" s="74">
        <v>789.46</v>
      </c>
      <c r="BP7" s="74">
        <v>747.76</v>
      </c>
      <c r="BQ7" s="74">
        <v>63.36</v>
      </c>
      <c r="BR7" s="74">
        <v>75.510000000000005</v>
      </c>
      <c r="BS7" s="74">
        <v>87.83</v>
      </c>
      <c r="BT7" s="74">
        <v>75.540000000000006</v>
      </c>
      <c r="BU7" s="74">
        <v>75.47</v>
      </c>
      <c r="BV7" s="74">
        <v>50.82</v>
      </c>
      <c r="BW7" s="74">
        <v>52.19</v>
      </c>
      <c r="BX7" s="74">
        <v>55.32</v>
      </c>
      <c r="BY7" s="74">
        <v>59.8</v>
      </c>
      <c r="BZ7" s="74">
        <v>57.77</v>
      </c>
      <c r="CA7" s="74">
        <v>59.51</v>
      </c>
      <c r="CB7" s="74">
        <v>313.8</v>
      </c>
      <c r="CC7" s="74">
        <v>267.04000000000002</v>
      </c>
      <c r="CD7" s="74">
        <v>228.74</v>
      </c>
      <c r="CE7" s="74">
        <v>264.79000000000002</v>
      </c>
      <c r="CF7" s="74">
        <v>266.87</v>
      </c>
      <c r="CG7" s="74">
        <v>300.52</v>
      </c>
      <c r="CH7" s="74">
        <v>296.14</v>
      </c>
      <c r="CI7" s="74">
        <v>283.17</v>
      </c>
      <c r="CJ7" s="74">
        <v>263.76</v>
      </c>
      <c r="CK7" s="74">
        <v>274.35000000000002</v>
      </c>
      <c r="CL7" s="74">
        <v>261.45999999999998</v>
      </c>
      <c r="CM7" s="74">
        <v>42.61</v>
      </c>
      <c r="CN7" s="74">
        <v>42.12</v>
      </c>
      <c r="CO7" s="74">
        <v>42.36</v>
      </c>
      <c r="CP7" s="74">
        <v>44.09</v>
      </c>
      <c r="CQ7" s="74">
        <v>41.13</v>
      </c>
      <c r="CR7" s="74">
        <v>53.24</v>
      </c>
      <c r="CS7" s="74">
        <v>52.31</v>
      </c>
      <c r="CT7" s="74">
        <v>60.65</v>
      </c>
      <c r="CU7" s="74">
        <v>51.75</v>
      </c>
      <c r="CV7" s="74">
        <v>50.68</v>
      </c>
      <c r="CW7" s="74">
        <v>52.23</v>
      </c>
      <c r="CX7" s="74">
        <v>89.08</v>
      </c>
      <c r="CY7" s="74">
        <v>86.47</v>
      </c>
      <c r="CZ7" s="74">
        <v>85.68</v>
      </c>
      <c r="DA7" s="74">
        <v>89.39</v>
      </c>
      <c r="DB7" s="74">
        <v>89.31</v>
      </c>
      <c r="DC7" s="74">
        <v>84.07</v>
      </c>
      <c r="DD7" s="74">
        <v>84.32</v>
      </c>
      <c r="DE7" s="74">
        <v>84.58</v>
      </c>
      <c r="DF7" s="74">
        <v>84.84</v>
      </c>
      <c r="DG7" s="74">
        <v>84.86</v>
      </c>
      <c r="DH7" s="74">
        <v>85.82</v>
      </c>
      <c r="DI7" s="74"/>
      <c r="DJ7" s="74"/>
      <c r="DK7" s="74"/>
      <c r="DL7" s="74"/>
      <c r="DM7" s="74"/>
      <c r="DN7" s="74"/>
      <c r="DO7" s="74"/>
      <c r="DP7" s="74"/>
      <c r="DQ7" s="74"/>
      <c r="DR7" s="74"/>
      <c r="DS7" s="74"/>
      <c r="DT7" s="74"/>
      <c r="DU7" s="74"/>
      <c r="DV7" s="74"/>
      <c r="DW7" s="74"/>
      <c r="DX7" s="74"/>
      <c r="DY7" s="74"/>
      <c r="DZ7" s="74"/>
      <c r="EA7" s="74"/>
      <c r="EB7" s="74"/>
      <c r="EC7" s="74"/>
      <c r="ED7" s="74"/>
      <c r="EE7" s="74">
        <v>0</v>
      </c>
      <c r="EF7" s="74">
        <v>0</v>
      </c>
      <c r="EG7" s="74">
        <v>0</v>
      </c>
      <c r="EH7" s="74">
        <v>0</v>
      </c>
      <c r="EI7" s="74">
        <v>0</v>
      </c>
      <c r="EJ7" s="74">
        <v>2.e-002</v>
      </c>
      <c r="EK7" s="74">
        <v>1.e-002</v>
      </c>
      <c r="EL7" s="74">
        <v>2.0499999999999998</v>
      </c>
      <c r="EM7" s="74">
        <v>1.e-002</v>
      </c>
      <c r="EN7" s="74">
        <v>1.e-002</v>
      </c>
      <c r="EO7" s="74">
        <v>2.e-002</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103</v>
      </c>
      <c r="C9" s="61" t="s">
        <v>104</v>
      </c>
      <c r="D9" s="61" t="s">
        <v>105</v>
      </c>
      <c r="E9" s="61" t="s">
        <v>106</v>
      </c>
      <c r="F9" s="61" t="s">
        <v>107</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34</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cp:lastPrinted>2020-04-02T05:45:04Z</cp:lastPrinted>
  <dcterms:created xsi:type="dcterms:W3CDTF">2019-12-05T05:15:42Z</dcterms:created>
  <dcterms:modified xsi:type="dcterms:W3CDTF">2024-10-01T00:45:42Z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2024-10-01T00:45:42Z</vt:filetime>
  </property>
</Properties>
</file>