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iQR0hRgqyc/1DtZFr+KnP/zRTkCekCAEqkyFyvMeChHoKvheMLjeEeVcMVHwi+nQOaHZNSwmw5IGOqKwQGEcA==" workbookSaltValue="kOJB1kOij256EMMGfr+ZqQ=="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<sst xmlns="http://schemas.openxmlformats.org/spreadsheetml/2006/main" xmlns:r="http://schemas.openxmlformats.org/officeDocument/2006/relationships" count="109" uniqueCount="109">
  <si>
    <t>人口密度</t>
    <rPh sb="0" eb="2">
      <t>ジンコウ</t>
    </rPh>
    <rPh sb="2" eb="4">
      <t>ミツド</t>
    </rPh>
    <phoneticPr fontId="1"/>
  </si>
  <si>
    <t>⑦施設利用率(％)</t>
    <rPh sb="1" eb="3">
      <t>シセツ</t>
    </rPh>
    <rPh sb="3" eb="6">
      <t>リヨウリツ</t>
    </rPh>
    <phoneticPr fontId="1"/>
  </si>
  <si>
    <t>経営比較分析表（平成30年度決算）</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</si>
  <si>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</si>
  <si>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</si>
  <si>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</si>
  <si>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</si>
  <si>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</si>
  <si>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</si>
  <si>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</si>
  <si>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</si>
  <si>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</si>
  <si>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</si>
  <si>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</si>
  <si>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</si>
  <si>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</si>
  <si>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</si>
  <si>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</si>
  <si>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</si>
  <si>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</si>
  <si>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</si>
  <si>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</si>
  <si>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</si>
  <si>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</si>
  <si>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</si>
  <si>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</si>
  <si>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</si>
  <si>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</si>
  <si>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</si>
  <si>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</si>
  <si>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</si>
  <si>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</si>
  <si>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</si>
  <si>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</si>
  <si>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</si>
  <si>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</si>
  <si>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</si>
  <si>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</si>
  <si>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</si>
  <si>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</si>
  <si>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</si>
  <si>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</si>
  <si>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</si>
  <si>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</si>
  <si>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</si>
  <si>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</si>
  <si>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</si>
  <si>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</si>
  <si>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</si>
  <si>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</si>
  <si>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</si>
  <si>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</si>
  <si>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</si>
  <si>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</si>
  <si>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</si>
  <si>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</si>
  <si>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</si>
  <si>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</si>
  <si>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</si>
  <si>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</si>
  <si>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</si>
  <si>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</si>
  <si>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</si>
  <si>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</si>
  <si>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</si>
  <si>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</si>
  <si>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</si>
  <si>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</si>
  <si>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</si>
  <si>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</si>
  <si>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</si>
  <si>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</si>
  <si>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</si>
  <si>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</si>
  <si>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</si>
  <si>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</si>
  <si>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</si>
  <si>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</si>
  <si>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</si>
  <si>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</si>
  <si>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</si>
  <si>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</si>
  <si>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</si>
  <si>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</si>
  <si>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</si>
  <si>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</si>
  <si>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</si>
  <si>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</si>
  <si>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</si>
  <si>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</si>
  <si>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</si>
  <si>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</si>
  <si>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</si>
  <si>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</si>
  <si>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</si>
  <si>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</si>
  <si>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</si>
  <si>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</si>
  <si>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</si>
  <si>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</si>
  <si>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</si>
  <si>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</si>
  <si>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</si>
  <si>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</si>
  <si>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</si>
  <si>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</si>
  <si>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平成26年度以降は類似団体及び全国平均値を下回っており、近年は改善傾向にあったが地方債償還金の増などにより比率は低下したところ。今後は料金収入と建設改良(地方債)のバランスを考慮しながら運営を行う。
④類似団体及び全国平均値と比較して高い数値となっており、年々増加傾向にある。
今後は更新計画のもと、安定した施設更新等を行っていく。
⑤100％を下回っているが、類似団体及び全国平均値と比較し、高い数値で推移している。
⑥類似団体及び全国平均値と比較して低い数値となっており、費用効率は良好といえる。
⑦類似団体及び全国平均値と比較しても高い数値となっており、施設は効率的に利用されていると考えられるが、平成30年度は配水量が前年度に比べ減少したため、施設利用率が減少した。。
⑧有収率は減少傾向にあったが、計画的な老朽管の修繕により、前年度より改善し、類似団体及び全国平均値を上回る状況となった。今後も老朽管の修繕など漏水への対策を引き続き行っていく必要がある。</t>
    <rPh sb="1" eb="3">
      <t>ヘイセイ</t>
    </rPh>
    <rPh sb="5" eb="7">
      <t>ネンド</t>
    </rPh>
    <rPh sb="7" eb="9">
      <t>イコウ</t>
    </rPh>
    <rPh sb="10" eb="12">
      <t>ルイジ</t>
    </rPh>
    <rPh sb="12" eb="14">
      <t>ダンタイ</t>
    </rPh>
    <rPh sb="14" eb="15">
      <t>オヨ</t>
    </rPh>
    <rPh sb="16" eb="18">
      <t>ゼンコク</t>
    </rPh>
    <rPh sb="18" eb="20">
      <t>ヘイキン</t>
    </rPh>
    <rPh sb="20" eb="21">
      <t>チ</t>
    </rPh>
    <rPh sb="22" eb="24">
      <t>シタマワ</t>
    </rPh>
    <rPh sb="29" eb="31">
      <t>キンネン</t>
    </rPh>
    <rPh sb="32" eb="34">
      <t>カイゼン</t>
    </rPh>
    <rPh sb="34" eb="36">
      <t>ケイコウ</t>
    </rPh>
    <rPh sb="41" eb="43">
      <t>チホウ</t>
    </rPh>
    <rPh sb="43" eb="44">
      <t>サイ</t>
    </rPh>
    <rPh sb="44" eb="46">
      <t>ショウカン</t>
    </rPh>
    <rPh sb="46" eb="47">
      <t>キン</t>
    </rPh>
    <rPh sb="48" eb="49">
      <t>ゾウ</t>
    </rPh>
    <rPh sb="54" eb="56">
      <t>ヒリツ</t>
    </rPh>
    <rPh sb="57" eb="59">
      <t>テイカ</t>
    </rPh>
    <rPh sb="65" eb="67">
      <t>コンゴ</t>
    </rPh>
    <rPh sb="68" eb="70">
      <t>リョウキン</t>
    </rPh>
    <rPh sb="70" eb="72">
      <t>シュウニュウ</t>
    </rPh>
    <rPh sb="73" eb="75">
      <t>ケンセツ</t>
    </rPh>
    <rPh sb="75" eb="77">
      <t>カイリョウ</t>
    </rPh>
    <rPh sb="78" eb="81">
      <t>チホウサイ</t>
    </rPh>
    <rPh sb="88" eb="90">
      <t>コウリョ</t>
    </rPh>
    <rPh sb="94" eb="96">
      <t>ウンエイ</t>
    </rPh>
    <rPh sb="97" eb="98">
      <t>オコナ</t>
    </rPh>
    <rPh sb="103" eb="105">
      <t>ルイジ</t>
    </rPh>
    <rPh sb="105" eb="107">
      <t>ダンタイ</t>
    </rPh>
    <rPh sb="107" eb="108">
      <t>オヨ</t>
    </rPh>
    <rPh sb="109" eb="111">
      <t>ゼンコク</t>
    </rPh>
    <rPh sb="111" eb="113">
      <t>ヘイキン</t>
    </rPh>
    <rPh sb="113" eb="114">
      <t>チ</t>
    </rPh>
    <rPh sb="115" eb="117">
      <t>ヒカク</t>
    </rPh>
    <rPh sb="119" eb="120">
      <t>タカ</t>
    </rPh>
    <rPh sb="121" eb="123">
      <t>スウチ</t>
    </rPh>
    <rPh sb="130" eb="132">
      <t>ネンネン</t>
    </rPh>
    <rPh sb="132" eb="134">
      <t>ゾウカ</t>
    </rPh>
    <rPh sb="134" eb="136">
      <t>ケイコウ</t>
    </rPh>
    <rPh sb="141" eb="143">
      <t>コンゴ</t>
    </rPh>
    <rPh sb="144" eb="146">
      <t>コウシン</t>
    </rPh>
    <rPh sb="146" eb="148">
      <t>ケイカク</t>
    </rPh>
    <rPh sb="152" eb="154">
      <t>アンテイ</t>
    </rPh>
    <rPh sb="156" eb="158">
      <t>シセツ</t>
    </rPh>
    <rPh sb="158" eb="160">
      <t>コウシン</t>
    </rPh>
    <rPh sb="160" eb="161">
      <t>トウ</t>
    </rPh>
    <rPh sb="162" eb="163">
      <t>オコナ</t>
    </rPh>
    <rPh sb="176" eb="178">
      <t>シタマワ</t>
    </rPh>
    <rPh sb="184" eb="186">
      <t>ルイジ</t>
    </rPh>
    <rPh sb="186" eb="188">
      <t>ダンタイ</t>
    </rPh>
    <rPh sb="188" eb="189">
      <t>オヨ</t>
    </rPh>
    <rPh sb="190" eb="192">
      <t>ゼンコク</t>
    </rPh>
    <rPh sb="192" eb="194">
      <t>ヘイキン</t>
    </rPh>
    <rPh sb="194" eb="195">
      <t>チ</t>
    </rPh>
    <rPh sb="196" eb="198">
      <t>ヒカク</t>
    </rPh>
    <rPh sb="200" eb="201">
      <t>タカ</t>
    </rPh>
    <rPh sb="202" eb="204">
      <t>スウチ</t>
    </rPh>
    <rPh sb="205" eb="207">
      <t>スイイ</t>
    </rPh>
    <rPh sb="215" eb="217">
      <t>ルイジ</t>
    </rPh>
    <rPh sb="217" eb="219">
      <t>ダンタイ</t>
    </rPh>
    <rPh sb="219" eb="220">
      <t>オヨ</t>
    </rPh>
    <rPh sb="221" eb="223">
      <t>ゼンコク</t>
    </rPh>
    <rPh sb="223" eb="225">
      <t>ヘイキン</t>
    </rPh>
    <rPh sb="225" eb="226">
      <t>チ</t>
    </rPh>
    <rPh sb="227" eb="229">
      <t>ヒカク</t>
    </rPh>
    <rPh sb="231" eb="232">
      <t>ヒク</t>
    </rPh>
    <rPh sb="233" eb="235">
      <t>スウチ</t>
    </rPh>
    <rPh sb="242" eb="244">
      <t>ヒヨウ</t>
    </rPh>
    <rPh sb="244" eb="246">
      <t>コウリツ</t>
    </rPh>
    <rPh sb="247" eb="249">
      <t>リョウコウ</t>
    </rPh>
    <rPh sb="257" eb="259">
      <t>ルイジ</t>
    </rPh>
    <rPh sb="259" eb="261">
      <t>ダンタイ</t>
    </rPh>
    <rPh sb="261" eb="262">
      <t>オヨ</t>
    </rPh>
    <rPh sb="263" eb="265">
      <t>ゼンコク</t>
    </rPh>
    <rPh sb="265" eb="267">
      <t>ヘイキン</t>
    </rPh>
    <rPh sb="267" eb="268">
      <t>チ</t>
    </rPh>
    <rPh sb="269" eb="271">
      <t>ヒカク</t>
    </rPh>
    <rPh sb="274" eb="275">
      <t>タカ</t>
    </rPh>
    <rPh sb="276" eb="278">
      <t>スウチ</t>
    </rPh>
    <rPh sb="285" eb="287">
      <t>シセツ</t>
    </rPh>
    <rPh sb="288" eb="291">
      <t>コウリツテキ</t>
    </rPh>
    <rPh sb="292" eb="294">
      <t>リヨウ</t>
    </rPh>
    <rPh sb="300" eb="301">
      <t>カンガ</t>
    </rPh>
    <rPh sb="307" eb="309">
      <t>ヘイセイ</t>
    </rPh>
    <rPh sb="311" eb="313">
      <t>ネンド</t>
    </rPh>
    <rPh sb="314" eb="316">
      <t>ハイスイ</t>
    </rPh>
    <rPh sb="316" eb="317">
      <t>リョウ</t>
    </rPh>
    <rPh sb="318" eb="321">
      <t>ゼンネンド</t>
    </rPh>
    <rPh sb="322" eb="323">
      <t>クラ</t>
    </rPh>
    <rPh sb="324" eb="326">
      <t>ゲンショウ</t>
    </rPh>
    <rPh sb="331" eb="333">
      <t>シセツ</t>
    </rPh>
    <rPh sb="333" eb="336">
      <t>リヨウリツ</t>
    </rPh>
    <rPh sb="337" eb="339">
      <t>ゲンショウ</t>
    </rPh>
    <rPh sb="346" eb="348">
      <t>ユウシュウ</t>
    </rPh>
    <rPh sb="348" eb="349">
      <t>リツ</t>
    </rPh>
    <rPh sb="350" eb="352">
      <t>ゲンショウ</t>
    </rPh>
    <rPh sb="352" eb="354">
      <t>ケイコウ</t>
    </rPh>
    <rPh sb="360" eb="363">
      <t>ケイカクテキ</t>
    </rPh>
    <rPh sb="364" eb="366">
      <t>ロウキュウ</t>
    </rPh>
    <rPh sb="366" eb="367">
      <t>カン</t>
    </rPh>
    <rPh sb="368" eb="370">
      <t>シュウゼン</t>
    </rPh>
    <rPh sb="374" eb="377">
      <t>ゼンネンド</t>
    </rPh>
    <rPh sb="379" eb="381">
      <t>カイゼン</t>
    </rPh>
    <rPh sb="383" eb="385">
      <t>ルイジ</t>
    </rPh>
    <rPh sb="385" eb="387">
      <t>ダンタイ</t>
    </rPh>
    <rPh sb="387" eb="388">
      <t>オヨ</t>
    </rPh>
    <rPh sb="389" eb="391">
      <t>ゼンコク</t>
    </rPh>
    <rPh sb="391" eb="393">
      <t>ヘイキン</t>
    </rPh>
    <rPh sb="393" eb="394">
      <t>チ</t>
    </rPh>
    <rPh sb="398" eb="400">
      <t>ジョウキョウ</t>
    </rPh>
    <rPh sb="405" eb="407">
      <t>コンゴ</t>
    </rPh>
    <rPh sb="408" eb="410">
      <t>ロウキュウ</t>
    </rPh>
    <rPh sb="410" eb="411">
      <t>カン</t>
    </rPh>
    <rPh sb="412" eb="414">
      <t>シュウゼン</t>
    </rPh>
    <rPh sb="416" eb="418">
      <t>ロウスイ</t>
    </rPh>
    <rPh sb="420" eb="422">
      <t>タイサク</t>
    </rPh>
    <rPh sb="423" eb="424">
      <t>ヒ</t>
    </rPh>
    <rPh sb="425" eb="426">
      <t>ツヅ</t>
    </rPh>
    <rPh sb="427" eb="428">
      <t>オコナ</t>
    </rPh>
    <rPh sb="432" eb="434">
      <t>ヒツヨウ</t>
    </rPh>
    <phoneticPr fontId="1"/>
  </si>
  <si>
    <t>③法定耐用年数を経過した管路については更新を行っているが、管路延長が少ないため平成27年度までは数値として表れてこなかった。
平成28年度以降は類似団体及び全国平均値と比較して低い数値となっているが、水道ビジョンに基づき計画的な更新を行い更新率は増加している。引き続き計画的な管路の更新を図る。</t>
    <rPh sb="1" eb="3">
      <t>ホウテイ</t>
    </rPh>
    <rPh sb="3" eb="5">
      <t>タイヨウ</t>
    </rPh>
    <rPh sb="5" eb="7">
      <t>ネンスウ</t>
    </rPh>
    <rPh sb="8" eb="10">
      <t>ケイカ</t>
    </rPh>
    <rPh sb="12" eb="14">
      <t>カンロ</t>
    </rPh>
    <rPh sb="19" eb="21">
      <t>コウシン</t>
    </rPh>
    <rPh sb="22" eb="23">
      <t>オコナ</t>
    </rPh>
    <rPh sb="29" eb="31">
      <t>カンロ</t>
    </rPh>
    <rPh sb="31" eb="33">
      <t>エンチョウ</t>
    </rPh>
    <rPh sb="34" eb="35">
      <t>スク</t>
    </rPh>
    <rPh sb="39" eb="41">
      <t>ヘイセイ</t>
    </rPh>
    <rPh sb="43" eb="45">
      <t>ネンド</t>
    </rPh>
    <rPh sb="48" eb="50">
      <t>スウチ</t>
    </rPh>
    <rPh sb="53" eb="54">
      <t>アラワ</t>
    </rPh>
    <rPh sb="63" eb="65">
      <t>ヘイセイ</t>
    </rPh>
    <rPh sb="67" eb="69">
      <t>ネンド</t>
    </rPh>
    <rPh sb="69" eb="71">
      <t>イコウ</t>
    </rPh>
    <rPh sb="72" eb="74">
      <t>ルイジ</t>
    </rPh>
    <rPh sb="74" eb="76">
      <t>ダンタイ</t>
    </rPh>
    <rPh sb="76" eb="77">
      <t>オヨ</t>
    </rPh>
    <rPh sb="78" eb="80">
      <t>ゼンコク</t>
    </rPh>
    <rPh sb="80" eb="82">
      <t>ヘイキン</t>
    </rPh>
    <rPh sb="82" eb="83">
      <t>チ</t>
    </rPh>
    <rPh sb="84" eb="86">
      <t>ヒカク</t>
    </rPh>
    <rPh sb="88" eb="89">
      <t>ヒク</t>
    </rPh>
    <rPh sb="90" eb="92">
      <t>スウチ</t>
    </rPh>
    <rPh sb="110" eb="113">
      <t>ケイカクテキ</t>
    </rPh>
    <rPh sb="114" eb="116">
      <t>コウシン</t>
    </rPh>
    <rPh sb="117" eb="118">
      <t>オコナ</t>
    </rPh>
    <rPh sb="119" eb="121">
      <t>コウシン</t>
    </rPh>
    <rPh sb="121" eb="122">
      <t>リツ</t>
    </rPh>
    <rPh sb="123" eb="125">
      <t>ゾウカ</t>
    </rPh>
    <rPh sb="130" eb="131">
      <t>ヒ</t>
    </rPh>
    <rPh sb="132" eb="133">
      <t>ツヅ</t>
    </rPh>
    <rPh sb="134" eb="137">
      <t>ケイカクテキ</t>
    </rPh>
    <rPh sb="138" eb="140">
      <t>カンロ</t>
    </rPh>
    <rPh sb="141" eb="143">
      <t>コウシン</t>
    </rPh>
    <rPh sb="144" eb="145">
      <t>ハカ</t>
    </rPh>
    <phoneticPr fontId="1"/>
  </si>
  <si>
    <t>　現在は、平成26年度に策定した中標津町水道ビジョンに基づき経営を行っている。
　計画的な施設整備や老朽管の更新などにより、有収率や管路更新率は増加している。また、給水原価についても類似団体等に比べ低く抑えることができている。
　料金回収率や施設利用率では類似団体や全国平均値と比較して高い水準を保っている。
　一方で、地方債の増により収益的収支比率や企業債残高対給水収益比率は悪化する恐れがあり、今後は投資規模や時期、料金水準等が適切かを慎重に判断しながら、安定的な水道事業経営に努めていく必要がある。</t>
    <rPh sb="1" eb="3">
      <t>ゲンザイ</t>
    </rPh>
    <rPh sb="5" eb="7">
      <t>ヘイセイ</t>
    </rPh>
    <rPh sb="9" eb="11">
      <t>ネンド</t>
    </rPh>
    <rPh sb="12" eb="14">
      <t>サクテイ</t>
    </rPh>
    <rPh sb="16" eb="20">
      <t>ナカシベツチョウ</t>
    </rPh>
    <rPh sb="20" eb="22">
      <t>スイドウ</t>
    </rPh>
    <rPh sb="27" eb="28">
      <t>モト</t>
    </rPh>
    <rPh sb="30" eb="32">
      <t>ケイエイ</t>
    </rPh>
    <rPh sb="33" eb="34">
      <t>オコナ</t>
    </rPh>
    <rPh sb="41" eb="44">
      <t>ケイカクテキ</t>
    </rPh>
    <rPh sb="45" eb="47">
      <t>シセツ</t>
    </rPh>
    <rPh sb="47" eb="49">
      <t>セイビ</t>
    </rPh>
    <rPh sb="50" eb="52">
      <t>ロウキュウ</t>
    </rPh>
    <rPh sb="52" eb="53">
      <t>カン</t>
    </rPh>
    <rPh sb="54" eb="56">
      <t>コウシン</t>
    </rPh>
    <rPh sb="62" eb="65">
      <t>ユウシュウリツ</t>
    </rPh>
    <rPh sb="66" eb="68">
      <t>カンロ</t>
    </rPh>
    <rPh sb="68" eb="70">
      <t>コウシン</t>
    </rPh>
    <rPh sb="70" eb="71">
      <t>リツ</t>
    </rPh>
    <rPh sb="72" eb="74">
      <t>ゾウカ</t>
    </rPh>
    <rPh sb="82" eb="84">
      <t>キュウスイ</t>
    </rPh>
    <rPh sb="84" eb="86">
      <t>ゲンカ</t>
    </rPh>
    <rPh sb="91" eb="93">
      <t>ルイジ</t>
    </rPh>
    <rPh sb="93" eb="95">
      <t>ダンタイ</t>
    </rPh>
    <rPh sb="95" eb="96">
      <t>トウ</t>
    </rPh>
    <rPh sb="97" eb="98">
      <t>クラ</t>
    </rPh>
    <rPh sb="99" eb="100">
      <t>ヒク</t>
    </rPh>
    <rPh sb="101" eb="102">
      <t>オサ</t>
    </rPh>
    <rPh sb="115" eb="117">
      <t>リョウキン</t>
    </rPh>
    <rPh sb="117" eb="119">
      <t>カイシュウ</t>
    </rPh>
    <rPh sb="119" eb="120">
      <t>リツ</t>
    </rPh>
    <rPh sb="121" eb="123">
      <t>シセツ</t>
    </rPh>
    <rPh sb="123" eb="125">
      <t>リヨウ</t>
    </rPh>
    <rPh sb="125" eb="126">
      <t>リツ</t>
    </rPh>
    <rPh sb="128" eb="130">
      <t>ルイジ</t>
    </rPh>
    <rPh sb="130" eb="132">
      <t>ダンタイ</t>
    </rPh>
    <rPh sb="133" eb="135">
      <t>ゼンコク</t>
    </rPh>
    <rPh sb="135" eb="137">
      <t>ヘイキン</t>
    </rPh>
    <rPh sb="137" eb="138">
      <t>チ</t>
    </rPh>
    <rPh sb="139" eb="141">
      <t>ヒカク</t>
    </rPh>
    <rPh sb="143" eb="144">
      <t>タカ</t>
    </rPh>
    <rPh sb="145" eb="147">
      <t>スイジュン</t>
    </rPh>
    <rPh sb="148" eb="149">
      <t>タモ</t>
    </rPh>
    <rPh sb="156" eb="158">
      <t>イッポウ</t>
    </rPh>
    <rPh sb="160" eb="163">
      <t>チホウサイ</t>
    </rPh>
    <rPh sb="164" eb="165">
      <t>ゾウ</t>
    </rPh>
    <rPh sb="176" eb="178">
      <t>キギョウ</t>
    </rPh>
    <rPh sb="178" eb="179">
      <t>サイ</t>
    </rPh>
    <rPh sb="179" eb="181">
      <t>ザンダカ</t>
    </rPh>
    <rPh sb="181" eb="182">
      <t>タイ</t>
    </rPh>
    <rPh sb="182" eb="184">
      <t>キュウスイ</t>
    </rPh>
    <rPh sb="184" eb="186">
      <t>シュウエキ</t>
    </rPh>
    <rPh sb="186" eb="188">
      <t>ヒリツ</t>
    </rPh>
    <rPh sb="189" eb="191">
      <t>アッカ</t>
    </rPh>
    <rPh sb="193" eb="194">
      <t>オソ</t>
    </rPh>
    <rPh sb="199" eb="201">
      <t>コンゴ</t>
    </rPh>
    <rPh sb="202" eb="204">
      <t>トウシ</t>
    </rPh>
    <rPh sb="204" eb="206">
      <t>キボ</t>
    </rPh>
    <rPh sb="207" eb="209">
      <t>ジキ</t>
    </rPh>
    <rPh sb="210" eb="212">
      <t>リョウキン</t>
    </rPh>
    <rPh sb="212" eb="214">
      <t>スイジュン</t>
    </rPh>
    <rPh sb="214" eb="215">
      <t>トウ</t>
    </rPh>
    <rPh sb="216" eb="218">
      <t>テキセツ</t>
    </rPh>
    <rPh sb="220" eb="222">
      <t>シンチョウ</t>
    </rPh>
    <rPh sb="223" eb="225">
      <t>ハンダン</t>
    </rPh>
    <rPh sb="230" eb="232">
      <t>アンテイ</t>
    </rPh>
    <rPh sb="232" eb="233">
      <t>テキ</t>
    </rPh>
    <rPh sb="234" eb="236">
      <t>スイドウ</t>
    </rPh>
    <rPh sb="236" eb="238">
      <t>ジギョウ</t>
    </rPh>
    <rPh sb="238" eb="240">
      <t>ケイエイ</t>
    </rPh>
    <rPh sb="241" eb="242">
      <t>ツト</t>
    </rPh>
    <rPh sb="246" eb="248">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</si>
</sst>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7" formatCode="#,##0;&quot;△&quot;#,##0"/>
    <numFmt numFmtId="178" formatCode="ge"/>
    <numFmt numFmtId="179"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formatCode="#,##0.00;&quot;△&quot;#,##0.00">
                  <c:v>0</c:v>
                </c:pt>
                <c:pt idx="2">
                  <c:v>0.18</c:v>
                </c:pt>
                <c:pt idx="3">
                  <c:v>0.16</c:v>
                </c:pt>
                <c:pt idx="4">
                  <c:v>0.49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0.69</c:v>
                </c:pt>
                <c:pt idx="1">
                  <c:v>0.65</c:v>
                </c:pt>
                <c:pt idx="2">
                  <c:v>0.53</c:v>
                </c:pt>
                <c:pt idx="3">
                  <c:v>0.72</c:v>
                </c:pt>
                <c:pt idx="4">
                  <c:v>0.53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57.93</c:v>
                </c:pt>
                <c:pt idx="1">
                  <c:v>59.4</c:v>
                </c:pt>
                <c:pt idx="2">
                  <c:v>62.32</c:v>
                </c:pt>
                <c:pt idx="3">
                  <c:v>63.18</c:v>
                </c:pt>
                <c:pt idx="4">
                  <c:v>59.52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57.43</c:v>
                </c:pt>
                <c:pt idx="1">
                  <c:v>57.29</c:v>
                </c:pt>
                <c:pt idx="2">
                  <c:v>55.9</c:v>
                </c:pt>
                <c:pt idx="3">
                  <c:v>57.3</c:v>
                </c:pt>
                <c:pt idx="4">
                  <c:v>56.76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73.06</c:v>
                </c:pt>
                <c:pt idx="1">
                  <c:v>71.349999999999994</c:v>
                </c:pt>
                <c:pt idx="2">
                  <c:v>68.13</c:v>
                </c:pt>
                <c:pt idx="3">
                  <c:v>70.510000000000005</c:v>
                </c:pt>
                <c:pt idx="4">
                  <c:v>77.650000000000006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73.83</c:v>
                </c:pt>
                <c:pt idx="1">
                  <c:v>73.69</c:v>
                </c:pt>
                <c:pt idx="2">
                  <c:v>73.28</c:v>
                </c:pt>
                <c:pt idx="3">
                  <c:v>72.42</c:v>
                </c:pt>
                <c:pt idx="4">
                  <c:v>73.069999999999993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74.150000000000006</c:v>
                </c:pt>
                <c:pt idx="1">
                  <c:v>65.319999999999993</c:v>
                </c:pt>
                <c:pt idx="2">
                  <c:v>68.95</c:v>
                </c:pt>
                <c:pt idx="3">
                  <c:v>70.83</c:v>
                </c:pt>
                <c:pt idx="4">
                  <c:v>69.680000000000007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75.87</c:v>
                </c:pt>
                <c:pt idx="1">
                  <c:v>76.27</c:v>
                </c:pt>
                <c:pt idx="2">
                  <c:v>77.56</c:v>
                </c:pt>
                <c:pt idx="3">
                  <c:v>78.510000000000005</c:v>
                </c:pt>
                <c:pt idx="4">
                  <c:v>77.91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1301.3399999999999</c:v>
                </c:pt>
                <c:pt idx="1">
                  <c:v>1302.48</c:v>
                </c:pt>
                <c:pt idx="2">
                  <c:v>1473.45</c:v>
                </c:pt>
                <c:pt idx="3">
                  <c:v>1592.75</c:v>
                </c:pt>
                <c:pt idx="4">
                  <c:v>1742.88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1125.69</c:v>
                </c:pt>
                <c:pt idx="1">
                  <c:v>1134.67</c:v>
                </c:pt>
                <c:pt idx="2">
                  <c:v>1144.79</c:v>
                </c:pt>
                <c:pt idx="3">
                  <c:v>1061.58</c:v>
                </c:pt>
                <c:pt idx="4">
                  <c:v>1007.7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67.760000000000005</c:v>
                </c:pt>
                <c:pt idx="1">
                  <c:v>59.38</c:v>
                </c:pt>
                <c:pt idx="2">
                  <c:v>60.62</c:v>
                </c:pt>
                <c:pt idx="3">
                  <c:v>63.02</c:v>
                </c:pt>
                <c:pt idx="4">
                  <c:v>62.49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46.48</c:v>
                </c:pt>
                <c:pt idx="1">
                  <c:v>40.6</c:v>
                </c:pt>
                <c:pt idx="2">
                  <c:v>56.04</c:v>
                </c:pt>
                <c:pt idx="3">
                  <c:v>58.52</c:v>
                </c:pt>
                <c:pt idx="4">
                  <c:v>59.22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156.91999999999999</c:v>
                </c:pt>
                <c:pt idx="1">
                  <c:v>178.73</c:v>
                </c:pt>
                <c:pt idx="2">
                  <c:v>175.54</c:v>
                </c:pt>
                <c:pt idx="3">
                  <c:v>168.06</c:v>
                </c:pt>
                <c:pt idx="4">
                  <c:v>167.4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376.61</c:v>
                </c:pt>
                <c:pt idx="1">
                  <c:v>440.03</c:v>
                </c:pt>
                <c:pt idx="2">
                  <c:v>304.35000000000002</c:v>
                </c:pt>
                <c:pt idx="3">
                  <c:v>296.3</c:v>
                </c:pt>
                <c:pt idx="4">
                  <c:v>292.89999999999998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【75.60】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【1,074.14】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【296.40】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2">
        <f>データ!$R$6</f>
        <v>23493</v>
      </c>
      <c r="AM8" s="22"/>
      <c r="AN8" s="22"/>
      <c r="AO8" s="22"/>
      <c r="AP8" s="22"/>
      <c r="AQ8" s="22"/>
      <c r="AR8" s="22"/>
      <c r="AS8" s="22"/>
      <c r="AT8" s="7">
        <f>データ!$S$6</f>
        <v>684.87</v>
      </c>
      <c r="AU8" s="7"/>
      <c r="AV8" s="7"/>
      <c r="AW8" s="7"/>
      <c r="AX8" s="7"/>
      <c r="AY8" s="7"/>
      <c r="AZ8" s="7"/>
      <c r="BA8" s="7"/>
      <c r="BB8" s="7">
        <f>データ!$T$6</f>
        <v>34.299999999999997</v>
      </c>
      <c r="BC8" s="7"/>
      <c r="BD8" s="7"/>
      <c r="BE8" s="7"/>
      <c r="BF8" s="7"/>
      <c r="BG8" s="7"/>
      <c r="BH8" s="7"/>
      <c r="BI8" s="7"/>
      <c r="BJ8" s="3"/>
      <c r="BK8" s="3"/>
      <c r="BL8" s="28" t="s">
        <v>9</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12.29</v>
      </c>
      <c r="Q10" s="7"/>
      <c r="R10" s="7"/>
      <c r="S10" s="7"/>
      <c r="T10" s="7"/>
      <c r="U10" s="7"/>
      <c r="V10" s="7"/>
      <c r="W10" s="22">
        <f>データ!$Q$6</f>
        <v>4082</v>
      </c>
      <c r="X10" s="22"/>
      <c r="Y10" s="22"/>
      <c r="Z10" s="22"/>
      <c r="AA10" s="22"/>
      <c r="AB10" s="22"/>
      <c r="AC10" s="22"/>
      <c r="AD10" s="2"/>
      <c r="AE10" s="2"/>
      <c r="AF10" s="2"/>
      <c r="AG10" s="2"/>
      <c r="AH10" s="2"/>
      <c r="AI10" s="2"/>
      <c r="AJ10" s="2"/>
      <c r="AK10" s="2"/>
      <c r="AL10" s="22">
        <f>データ!$U$6</f>
        <v>2850</v>
      </c>
      <c r="AM10" s="22"/>
      <c r="AN10" s="22"/>
      <c r="AO10" s="22"/>
      <c r="AP10" s="22"/>
      <c r="AQ10" s="22"/>
      <c r="AR10" s="22"/>
      <c r="AS10" s="22"/>
      <c r="AT10" s="7">
        <f>データ!$V$6</f>
        <v>328.3</v>
      </c>
      <c r="AU10" s="7"/>
      <c r="AV10" s="7"/>
      <c r="AW10" s="7"/>
      <c r="AX10" s="7"/>
      <c r="AY10" s="7"/>
      <c r="AZ10" s="7"/>
      <c r="BA10" s="7"/>
      <c r="BB10" s="7">
        <f>データ!$W$6</f>
        <v>8.68</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106</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107</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6</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108</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46</v>
      </c>
      <c r="C84" s="12"/>
      <c r="D84" s="12"/>
      <c r="E84" s="12" t="s">
        <v>48</v>
      </c>
      <c r="F84" s="12" t="s">
        <v>50</v>
      </c>
      <c r="G84" s="12" t="s">
        <v>51</v>
      </c>
      <c r="H84" s="12" t="s">
        <v>44</v>
      </c>
      <c r="I84" s="12" t="s">
        <v>5</v>
      </c>
      <c r="J84" s="12" t="s">
        <v>28</v>
      </c>
      <c r="K84" s="12" t="s">
        <v>52</v>
      </c>
      <c r="L84" s="12" t="s">
        <v>54</v>
      </c>
      <c r="M84" s="12" t="s">
        <v>34</v>
      </c>
      <c r="N84" s="12" t="s">
        <v>55</v>
      </c>
      <c r="O84" s="12" t="s">
        <v>57</v>
      </c>
    </row>
    <row r="85" spans="1:78" hidden="1">
      <c r="B85" s="12"/>
      <c r="C85" s="12"/>
      <c r="D85" s="12"/>
      <c r="E85" s="12" t="str">
        <f>データ!AH6</f>
        <v>【75.60】</v>
      </c>
      <c r="F85" s="12" t="s">
        <v>39</v>
      </c>
      <c r="G85" s="12" t="s">
        <v>39</v>
      </c>
      <c r="H85" s="12" t="str">
        <f>データ!BO6</f>
        <v>【1,074.14】</v>
      </c>
      <c r="I85" s="12" t="str">
        <f>データ!BZ6</f>
        <v>【54.36】</v>
      </c>
      <c r="J85" s="12" t="str">
        <f>データ!CK6</f>
        <v>【296.40】</v>
      </c>
      <c r="K85" s="12" t="str">
        <f>データ!CV6</f>
        <v>【55.95】</v>
      </c>
      <c r="L85" s="12" t="str">
        <f>データ!DG6</f>
        <v>【73.77】</v>
      </c>
      <c r="M85" s="12" t="s">
        <v>39</v>
      </c>
      <c r="N85" s="12" t="s">
        <v>39</v>
      </c>
      <c r="O85" s="12" t="str">
        <f>データ!EN6</f>
        <v>【0.54】</v>
      </c>
    </row>
  </sheetData>
  <sheetProtection algorithmName="SHA-512" hashValue="04b8xGNKRkAAJdEYrqluHeORLxxAD+8C7Y5cAY1kWXZWSlMlBR+3X1SzkKqJMIeo1EUAnLeRE+3GcQTowR1jOw==" saltValue="8YwcCrvgXM0IN9B/vXPuF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49</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58</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53</v>
      </c>
      <c r="C3" s="62" t="s">
        <v>16</v>
      </c>
      <c r="D3" s="62" t="s">
        <v>59</v>
      </c>
      <c r="E3" s="62" t="s">
        <v>61</v>
      </c>
      <c r="F3" s="62" t="s">
        <v>60</v>
      </c>
      <c r="G3" s="62" t="s">
        <v>27</v>
      </c>
      <c r="H3" s="69" t="s">
        <v>31</v>
      </c>
      <c r="I3" s="72"/>
      <c r="J3" s="72"/>
      <c r="K3" s="72"/>
      <c r="L3" s="72"/>
      <c r="M3" s="72"/>
      <c r="N3" s="72"/>
      <c r="O3" s="72"/>
      <c r="P3" s="72"/>
      <c r="Q3" s="72"/>
      <c r="R3" s="72"/>
      <c r="S3" s="72"/>
      <c r="T3" s="72"/>
      <c r="U3" s="72"/>
      <c r="V3" s="72"/>
      <c r="W3" s="76"/>
      <c r="X3" s="78" t="s">
        <v>56</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7</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60" t="s">
        <v>62</v>
      </c>
      <c r="B4" s="63"/>
      <c r="C4" s="63"/>
      <c r="D4" s="63"/>
      <c r="E4" s="63"/>
      <c r="F4" s="63"/>
      <c r="G4" s="63"/>
      <c r="H4" s="70"/>
      <c r="I4" s="73"/>
      <c r="J4" s="73"/>
      <c r="K4" s="73"/>
      <c r="L4" s="73"/>
      <c r="M4" s="73"/>
      <c r="N4" s="73"/>
      <c r="O4" s="73"/>
      <c r="P4" s="73"/>
      <c r="Q4" s="73"/>
      <c r="R4" s="73"/>
      <c r="S4" s="73"/>
      <c r="T4" s="73"/>
      <c r="U4" s="73"/>
      <c r="V4" s="73"/>
      <c r="W4" s="77"/>
      <c r="X4" s="79" t="s">
        <v>26</v>
      </c>
      <c r="Y4" s="79"/>
      <c r="Z4" s="79"/>
      <c r="AA4" s="79"/>
      <c r="AB4" s="79"/>
      <c r="AC4" s="79"/>
      <c r="AD4" s="79"/>
      <c r="AE4" s="79"/>
      <c r="AF4" s="79"/>
      <c r="AG4" s="79"/>
      <c r="AH4" s="79"/>
      <c r="AI4" s="79" t="s">
        <v>47</v>
      </c>
      <c r="AJ4" s="79"/>
      <c r="AK4" s="79"/>
      <c r="AL4" s="79"/>
      <c r="AM4" s="79"/>
      <c r="AN4" s="79"/>
      <c r="AO4" s="79"/>
      <c r="AP4" s="79"/>
      <c r="AQ4" s="79"/>
      <c r="AR4" s="79"/>
      <c r="AS4" s="79"/>
      <c r="AT4" s="79" t="s">
        <v>41</v>
      </c>
      <c r="AU4" s="79"/>
      <c r="AV4" s="79"/>
      <c r="AW4" s="79"/>
      <c r="AX4" s="79"/>
      <c r="AY4" s="79"/>
      <c r="AZ4" s="79"/>
      <c r="BA4" s="79"/>
      <c r="BB4" s="79"/>
      <c r="BC4" s="79"/>
      <c r="BD4" s="79"/>
      <c r="BE4" s="79" t="s">
        <v>64</v>
      </c>
      <c r="BF4" s="79"/>
      <c r="BG4" s="79"/>
      <c r="BH4" s="79"/>
      <c r="BI4" s="79"/>
      <c r="BJ4" s="79"/>
      <c r="BK4" s="79"/>
      <c r="BL4" s="79"/>
      <c r="BM4" s="79"/>
      <c r="BN4" s="79"/>
      <c r="BO4" s="79"/>
      <c r="BP4" s="79" t="s">
        <v>36</v>
      </c>
      <c r="BQ4" s="79"/>
      <c r="BR4" s="79"/>
      <c r="BS4" s="79"/>
      <c r="BT4" s="79"/>
      <c r="BU4" s="79"/>
      <c r="BV4" s="79"/>
      <c r="BW4" s="79"/>
      <c r="BX4" s="79"/>
      <c r="BY4" s="79"/>
      <c r="BZ4" s="79"/>
      <c r="CA4" s="79" t="s">
        <v>65</v>
      </c>
      <c r="CB4" s="79"/>
      <c r="CC4" s="79"/>
      <c r="CD4" s="79"/>
      <c r="CE4" s="79"/>
      <c r="CF4" s="79"/>
      <c r="CG4" s="79"/>
      <c r="CH4" s="79"/>
      <c r="CI4" s="79"/>
      <c r="CJ4" s="79"/>
      <c r="CK4" s="79"/>
      <c r="CL4" s="79" t="s">
        <v>1</v>
      </c>
      <c r="CM4" s="79"/>
      <c r="CN4" s="79"/>
      <c r="CO4" s="79"/>
      <c r="CP4" s="79"/>
      <c r="CQ4" s="79"/>
      <c r="CR4" s="79"/>
      <c r="CS4" s="79"/>
      <c r="CT4" s="79"/>
      <c r="CU4" s="79"/>
      <c r="CV4" s="79"/>
      <c r="CW4" s="79" t="s">
        <v>66</v>
      </c>
      <c r="CX4" s="79"/>
      <c r="CY4" s="79"/>
      <c r="CZ4" s="79"/>
      <c r="DA4" s="79"/>
      <c r="DB4" s="79"/>
      <c r="DC4" s="79"/>
      <c r="DD4" s="79"/>
      <c r="DE4" s="79"/>
      <c r="DF4" s="79"/>
      <c r="DG4" s="79"/>
      <c r="DH4" s="79" t="s">
        <v>67</v>
      </c>
      <c r="DI4" s="79"/>
      <c r="DJ4" s="79"/>
      <c r="DK4" s="79"/>
      <c r="DL4" s="79"/>
      <c r="DM4" s="79"/>
      <c r="DN4" s="79"/>
      <c r="DO4" s="79"/>
      <c r="DP4" s="79"/>
      <c r="DQ4" s="79"/>
      <c r="DR4" s="79"/>
      <c r="DS4" s="79" t="s">
        <v>63</v>
      </c>
      <c r="DT4" s="79"/>
      <c r="DU4" s="79"/>
      <c r="DV4" s="79"/>
      <c r="DW4" s="79"/>
      <c r="DX4" s="79"/>
      <c r="DY4" s="79"/>
      <c r="DZ4" s="79"/>
      <c r="EA4" s="79"/>
      <c r="EB4" s="79"/>
      <c r="EC4" s="79"/>
      <c r="ED4" s="79" t="s">
        <v>68</v>
      </c>
      <c r="EE4" s="79"/>
      <c r="EF4" s="79"/>
      <c r="EG4" s="79"/>
      <c r="EH4" s="79"/>
      <c r="EI4" s="79"/>
      <c r="EJ4" s="79"/>
      <c r="EK4" s="79"/>
      <c r="EL4" s="79"/>
      <c r="EM4" s="79"/>
      <c r="EN4" s="79"/>
    </row>
    <row r="5" spans="1:144">
      <c r="A5" s="60" t="s">
        <v>29</v>
      </c>
      <c r="B5" s="64"/>
      <c r="C5" s="64"/>
      <c r="D5" s="64"/>
      <c r="E5" s="64"/>
      <c r="F5" s="64"/>
      <c r="G5" s="64"/>
      <c r="H5" s="71" t="s">
        <v>15</v>
      </c>
      <c r="I5" s="71" t="s">
        <v>69</v>
      </c>
      <c r="J5" s="71" t="s">
        <v>70</v>
      </c>
      <c r="K5" s="71" t="s">
        <v>71</v>
      </c>
      <c r="L5" s="71" t="s">
        <v>72</v>
      </c>
      <c r="M5" s="71" t="s">
        <v>73</v>
      </c>
      <c r="N5" s="71" t="s">
        <v>74</v>
      </c>
      <c r="O5" s="71" t="s">
        <v>75</v>
      </c>
      <c r="P5" s="71" t="s">
        <v>76</v>
      </c>
      <c r="Q5" s="71" t="s">
        <v>77</v>
      </c>
      <c r="R5" s="71" t="s">
        <v>78</v>
      </c>
      <c r="S5" s="71" t="s">
        <v>79</v>
      </c>
      <c r="T5" s="71" t="s">
        <v>0</v>
      </c>
      <c r="U5" s="71" t="s">
        <v>80</v>
      </c>
      <c r="V5" s="71" t="s">
        <v>81</v>
      </c>
      <c r="W5" s="71" t="s">
        <v>82</v>
      </c>
      <c r="X5" s="71" t="s">
        <v>83</v>
      </c>
      <c r="Y5" s="71" t="s">
        <v>84</v>
      </c>
      <c r="Z5" s="71" t="s">
        <v>85</v>
      </c>
      <c r="AA5" s="71" t="s">
        <v>86</v>
      </c>
      <c r="AB5" s="71" t="s">
        <v>87</v>
      </c>
      <c r="AC5" s="71" t="s">
        <v>89</v>
      </c>
      <c r="AD5" s="71" t="s">
        <v>90</v>
      </c>
      <c r="AE5" s="71" t="s">
        <v>91</v>
      </c>
      <c r="AF5" s="71" t="s">
        <v>92</v>
      </c>
      <c r="AG5" s="71" t="s">
        <v>93</v>
      </c>
      <c r="AH5" s="71" t="s">
        <v>46</v>
      </c>
      <c r="AI5" s="71" t="s">
        <v>83</v>
      </c>
      <c r="AJ5" s="71" t="s">
        <v>84</v>
      </c>
      <c r="AK5" s="71" t="s">
        <v>85</v>
      </c>
      <c r="AL5" s="71" t="s">
        <v>86</v>
      </c>
      <c r="AM5" s="71" t="s">
        <v>87</v>
      </c>
      <c r="AN5" s="71" t="s">
        <v>89</v>
      </c>
      <c r="AO5" s="71" t="s">
        <v>90</v>
      </c>
      <c r="AP5" s="71" t="s">
        <v>91</v>
      </c>
      <c r="AQ5" s="71" t="s">
        <v>92</v>
      </c>
      <c r="AR5" s="71" t="s">
        <v>93</v>
      </c>
      <c r="AS5" s="71" t="s">
        <v>88</v>
      </c>
      <c r="AT5" s="71" t="s">
        <v>83</v>
      </c>
      <c r="AU5" s="71" t="s">
        <v>84</v>
      </c>
      <c r="AV5" s="71" t="s">
        <v>85</v>
      </c>
      <c r="AW5" s="71" t="s">
        <v>86</v>
      </c>
      <c r="AX5" s="71" t="s">
        <v>87</v>
      </c>
      <c r="AY5" s="71" t="s">
        <v>89</v>
      </c>
      <c r="AZ5" s="71" t="s">
        <v>90</v>
      </c>
      <c r="BA5" s="71" t="s">
        <v>91</v>
      </c>
      <c r="BB5" s="71" t="s">
        <v>92</v>
      </c>
      <c r="BC5" s="71" t="s">
        <v>93</v>
      </c>
      <c r="BD5" s="71" t="s">
        <v>88</v>
      </c>
      <c r="BE5" s="71" t="s">
        <v>83</v>
      </c>
      <c r="BF5" s="71" t="s">
        <v>84</v>
      </c>
      <c r="BG5" s="71" t="s">
        <v>85</v>
      </c>
      <c r="BH5" s="71" t="s">
        <v>86</v>
      </c>
      <c r="BI5" s="71" t="s">
        <v>87</v>
      </c>
      <c r="BJ5" s="71" t="s">
        <v>89</v>
      </c>
      <c r="BK5" s="71" t="s">
        <v>90</v>
      </c>
      <c r="BL5" s="71" t="s">
        <v>91</v>
      </c>
      <c r="BM5" s="71" t="s">
        <v>92</v>
      </c>
      <c r="BN5" s="71" t="s">
        <v>93</v>
      </c>
      <c r="BO5" s="71" t="s">
        <v>88</v>
      </c>
      <c r="BP5" s="71" t="s">
        <v>83</v>
      </c>
      <c r="BQ5" s="71" t="s">
        <v>84</v>
      </c>
      <c r="BR5" s="71" t="s">
        <v>85</v>
      </c>
      <c r="BS5" s="71" t="s">
        <v>86</v>
      </c>
      <c r="BT5" s="71" t="s">
        <v>87</v>
      </c>
      <c r="BU5" s="71" t="s">
        <v>89</v>
      </c>
      <c r="BV5" s="71" t="s">
        <v>90</v>
      </c>
      <c r="BW5" s="71" t="s">
        <v>91</v>
      </c>
      <c r="BX5" s="71" t="s">
        <v>92</v>
      </c>
      <c r="BY5" s="71" t="s">
        <v>93</v>
      </c>
      <c r="BZ5" s="71" t="s">
        <v>88</v>
      </c>
      <c r="CA5" s="71" t="s">
        <v>83</v>
      </c>
      <c r="CB5" s="71" t="s">
        <v>84</v>
      </c>
      <c r="CC5" s="71" t="s">
        <v>85</v>
      </c>
      <c r="CD5" s="71" t="s">
        <v>86</v>
      </c>
      <c r="CE5" s="71" t="s">
        <v>87</v>
      </c>
      <c r="CF5" s="71" t="s">
        <v>89</v>
      </c>
      <c r="CG5" s="71" t="s">
        <v>90</v>
      </c>
      <c r="CH5" s="71" t="s">
        <v>91</v>
      </c>
      <c r="CI5" s="71" t="s">
        <v>92</v>
      </c>
      <c r="CJ5" s="71" t="s">
        <v>93</v>
      </c>
      <c r="CK5" s="71" t="s">
        <v>88</v>
      </c>
      <c r="CL5" s="71" t="s">
        <v>83</v>
      </c>
      <c r="CM5" s="71" t="s">
        <v>84</v>
      </c>
      <c r="CN5" s="71" t="s">
        <v>85</v>
      </c>
      <c r="CO5" s="71" t="s">
        <v>86</v>
      </c>
      <c r="CP5" s="71" t="s">
        <v>87</v>
      </c>
      <c r="CQ5" s="71" t="s">
        <v>89</v>
      </c>
      <c r="CR5" s="71" t="s">
        <v>90</v>
      </c>
      <c r="CS5" s="71" t="s">
        <v>91</v>
      </c>
      <c r="CT5" s="71" t="s">
        <v>92</v>
      </c>
      <c r="CU5" s="71" t="s">
        <v>93</v>
      </c>
      <c r="CV5" s="71" t="s">
        <v>88</v>
      </c>
      <c r="CW5" s="71" t="s">
        <v>83</v>
      </c>
      <c r="CX5" s="71" t="s">
        <v>84</v>
      </c>
      <c r="CY5" s="71" t="s">
        <v>85</v>
      </c>
      <c r="CZ5" s="71" t="s">
        <v>86</v>
      </c>
      <c r="DA5" s="71" t="s">
        <v>87</v>
      </c>
      <c r="DB5" s="71" t="s">
        <v>89</v>
      </c>
      <c r="DC5" s="71" t="s">
        <v>90</v>
      </c>
      <c r="DD5" s="71" t="s">
        <v>91</v>
      </c>
      <c r="DE5" s="71" t="s">
        <v>92</v>
      </c>
      <c r="DF5" s="71" t="s">
        <v>93</v>
      </c>
      <c r="DG5" s="71" t="s">
        <v>88</v>
      </c>
      <c r="DH5" s="71" t="s">
        <v>83</v>
      </c>
      <c r="DI5" s="71" t="s">
        <v>84</v>
      </c>
      <c r="DJ5" s="71" t="s">
        <v>85</v>
      </c>
      <c r="DK5" s="71" t="s">
        <v>86</v>
      </c>
      <c r="DL5" s="71" t="s">
        <v>87</v>
      </c>
      <c r="DM5" s="71" t="s">
        <v>89</v>
      </c>
      <c r="DN5" s="71" t="s">
        <v>90</v>
      </c>
      <c r="DO5" s="71" t="s">
        <v>91</v>
      </c>
      <c r="DP5" s="71" t="s">
        <v>92</v>
      </c>
      <c r="DQ5" s="71" t="s">
        <v>93</v>
      </c>
      <c r="DR5" s="71" t="s">
        <v>88</v>
      </c>
      <c r="DS5" s="71" t="s">
        <v>83</v>
      </c>
      <c r="DT5" s="71" t="s">
        <v>84</v>
      </c>
      <c r="DU5" s="71" t="s">
        <v>85</v>
      </c>
      <c r="DV5" s="71" t="s">
        <v>86</v>
      </c>
      <c r="DW5" s="71" t="s">
        <v>87</v>
      </c>
      <c r="DX5" s="71" t="s">
        <v>89</v>
      </c>
      <c r="DY5" s="71" t="s">
        <v>90</v>
      </c>
      <c r="DZ5" s="71" t="s">
        <v>91</v>
      </c>
      <c r="EA5" s="71" t="s">
        <v>92</v>
      </c>
      <c r="EB5" s="71" t="s">
        <v>93</v>
      </c>
      <c r="EC5" s="71" t="s">
        <v>88</v>
      </c>
      <c r="ED5" s="71" t="s">
        <v>83</v>
      </c>
      <c r="EE5" s="71" t="s">
        <v>84</v>
      </c>
      <c r="EF5" s="71" t="s">
        <v>85</v>
      </c>
      <c r="EG5" s="71" t="s">
        <v>86</v>
      </c>
      <c r="EH5" s="71" t="s">
        <v>87</v>
      </c>
      <c r="EI5" s="71" t="s">
        <v>89</v>
      </c>
      <c r="EJ5" s="71" t="s">
        <v>90</v>
      </c>
      <c r="EK5" s="71" t="s">
        <v>91</v>
      </c>
      <c r="EL5" s="71" t="s">
        <v>92</v>
      </c>
      <c r="EM5" s="71" t="s">
        <v>93</v>
      </c>
      <c r="EN5" s="71" t="s">
        <v>88</v>
      </c>
    </row>
    <row r="6" spans="1:144" s="59" customFormat="1">
      <c r="A6" s="60" t="s">
        <v>94</v>
      </c>
      <c r="B6" s="65">
        <f t="shared" ref="B6:W6" si="1">B7</f>
        <v>2018</v>
      </c>
      <c r="C6" s="65">
        <f t="shared" si="1"/>
        <v>16926</v>
      </c>
      <c r="D6" s="65">
        <f t="shared" si="1"/>
        <v>47</v>
      </c>
      <c r="E6" s="65">
        <f t="shared" si="1"/>
        <v>1</v>
      </c>
      <c r="F6" s="65">
        <f t="shared" si="1"/>
        <v>0</v>
      </c>
      <c r="G6" s="65">
        <f t="shared" si="1"/>
        <v>0</v>
      </c>
      <c r="H6" s="65" t="str">
        <f t="shared" si="1"/>
        <v>北海道　中標津町</v>
      </c>
      <c r="I6" s="65" t="str">
        <f t="shared" si="1"/>
        <v>法非適用</v>
      </c>
      <c r="J6" s="65" t="str">
        <f t="shared" si="1"/>
        <v>水道事業</v>
      </c>
      <c r="K6" s="65" t="str">
        <f t="shared" si="1"/>
        <v>簡易水道事業</v>
      </c>
      <c r="L6" s="65" t="str">
        <f t="shared" si="1"/>
        <v>D3</v>
      </c>
      <c r="M6" s="65" t="str">
        <f t="shared" si="1"/>
        <v>非設置</v>
      </c>
      <c r="N6" s="74" t="str">
        <f t="shared" si="1"/>
        <v>-</v>
      </c>
      <c r="O6" s="74" t="str">
        <f t="shared" si="1"/>
        <v>該当数値なし</v>
      </c>
      <c r="P6" s="74">
        <f t="shared" si="1"/>
        <v>12.29</v>
      </c>
      <c r="Q6" s="74">
        <f t="shared" si="1"/>
        <v>4082</v>
      </c>
      <c r="R6" s="74">
        <f t="shared" si="1"/>
        <v>23493</v>
      </c>
      <c r="S6" s="74">
        <f t="shared" si="1"/>
        <v>684.87</v>
      </c>
      <c r="T6" s="74">
        <f t="shared" si="1"/>
        <v>34.299999999999997</v>
      </c>
      <c r="U6" s="74">
        <f t="shared" si="1"/>
        <v>2850</v>
      </c>
      <c r="V6" s="74">
        <f t="shared" si="1"/>
        <v>328.3</v>
      </c>
      <c r="W6" s="74">
        <f t="shared" si="1"/>
        <v>8.68</v>
      </c>
      <c r="X6" s="80">
        <f t="shared" ref="X6:AG6" si="2">IF(X7="",NA(),X7)</f>
        <v>74.150000000000006</v>
      </c>
      <c r="Y6" s="80">
        <f t="shared" si="2"/>
        <v>65.319999999999993</v>
      </c>
      <c r="Z6" s="80">
        <f t="shared" si="2"/>
        <v>68.95</v>
      </c>
      <c r="AA6" s="80">
        <f t="shared" si="2"/>
        <v>70.83</v>
      </c>
      <c r="AB6" s="80">
        <f t="shared" si="2"/>
        <v>69.680000000000007</v>
      </c>
      <c r="AC6" s="80">
        <f t="shared" si="2"/>
        <v>75.87</v>
      </c>
      <c r="AD6" s="80">
        <f t="shared" si="2"/>
        <v>76.27</v>
      </c>
      <c r="AE6" s="80">
        <f t="shared" si="2"/>
        <v>77.56</v>
      </c>
      <c r="AF6" s="80">
        <f t="shared" si="2"/>
        <v>78.510000000000005</v>
      </c>
      <c r="AG6" s="80">
        <f t="shared" si="2"/>
        <v>77.91</v>
      </c>
      <c r="AH6" s="74" t="str">
        <f>IF(AH7="","",IF(AH7="-","【-】","【"&amp;SUBSTITUTE(TEXT(AH7,"#,##0.00"),"-","△")&amp;"】"))</f>
        <v>【75.60】</v>
      </c>
      <c r="AI6" s="74" t="e">
        <f t="shared" ref="AI6:AR6" si="3">IF(AI7="",NA(),AI7)</f>
        <v>#N/A</v>
      </c>
      <c r="AJ6" s="74" t="e">
        <f t="shared" si="3"/>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str">
        <f>IF(AS7="","",IF(AS7="-","【-】","【"&amp;SUBSTITUTE(TEXT(AS7,"#,##0.00"),"-","△")&amp;"】"))</f>
        <v/>
      </c>
      <c r="AT6" s="74" t="e">
        <f t="shared" ref="AT6:BC6" si="4">IF(AT7="",NA(),AT7)</f>
        <v>#N/A</v>
      </c>
      <c r="AU6" s="74" t="e">
        <f t="shared" si="4"/>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str">
        <f>IF(BD7="","",IF(BD7="-","【-】","【"&amp;SUBSTITUTE(TEXT(BD7,"#,##0.00"),"-","△")&amp;"】"))</f>
        <v/>
      </c>
      <c r="BE6" s="80">
        <f t="shared" ref="BE6:BN6" si="5">IF(BE7="",NA(),BE7)</f>
        <v>1301.3399999999999</v>
      </c>
      <c r="BF6" s="80">
        <f t="shared" si="5"/>
        <v>1302.48</v>
      </c>
      <c r="BG6" s="80">
        <f t="shared" si="5"/>
        <v>1473.45</v>
      </c>
      <c r="BH6" s="80">
        <f t="shared" si="5"/>
        <v>1592.75</v>
      </c>
      <c r="BI6" s="80">
        <f t="shared" si="5"/>
        <v>1742.88</v>
      </c>
      <c r="BJ6" s="80">
        <f t="shared" si="5"/>
        <v>1125.69</v>
      </c>
      <c r="BK6" s="80">
        <f t="shared" si="5"/>
        <v>1134.67</v>
      </c>
      <c r="BL6" s="80">
        <f t="shared" si="5"/>
        <v>1144.79</v>
      </c>
      <c r="BM6" s="80">
        <f t="shared" si="5"/>
        <v>1061.58</v>
      </c>
      <c r="BN6" s="80">
        <f t="shared" si="5"/>
        <v>1007.7</v>
      </c>
      <c r="BO6" s="74" t="str">
        <f>IF(BO7="","",IF(BO7="-","【-】","【"&amp;SUBSTITUTE(TEXT(BO7,"#,##0.00"),"-","△")&amp;"】"))</f>
        <v>【1,074.14】</v>
      </c>
      <c r="BP6" s="80">
        <f t="shared" ref="BP6:BY6" si="6">IF(BP7="",NA(),BP7)</f>
        <v>67.760000000000005</v>
      </c>
      <c r="BQ6" s="80">
        <f t="shared" si="6"/>
        <v>59.38</v>
      </c>
      <c r="BR6" s="80">
        <f t="shared" si="6"/>
        <v>60.62</v>
      </c>
      <c r="BS6" s="80">
        <f t="shared" si="6"/>
        <v>63.02</v>
      </c>
      <c r="BT6" s="80">
        <f t="shared" si="6"/>
        <v>62.49</v>
      </c>
      <c r="BU6" s="80">
        <f t="shared" si="6"/>
        <v>46.48</v>
      </c>
      <c r="BV6" s="80">
        <f t="shared" si="6"/>
        <v>40.6</v>
      </c>
      <c r="BW6" s="80">
        <f t="shared" si="6"/>
        <v>56.04</v>
      </c>
      <c r="BX6" s="80">
        <f t="shared" si="6"/>
        <v>58.52</v>
      </c>
      <c r="BY6" s="80">
        <f t="shared" si="6"/>
        <v>59.22</v>
      </c>
      <c r="BZ6" s="74" t="str">
        <f>IF(BZ7="","",IF(BZ7="-","【-】","【"&amp;SUBSTITUTE(TEXT(BZ7,"#,##0.00"),"-","△")&amp;"】"))</f>
        <v>【54.36】</v>
      </c>
      <c r="CA6" s="80">
        <f t="shared" ref="CA6:CJ6" si="7">IF(CA7="",NA(),CA7)</f>
        <v>156.91999999999999</v>
      </c>
      <c r="CB6" s="80">
        <f t="shared" si="7"/>
        <v>178.73</v>
      </c>
      <c r="CC6" s="80">
        <f t="shared" si="7"/>
        <v>175.54</v>
      </c>
      <c r="CD6" s="80">
        <f t="shared" si="7"/>
        <v>168.06</v>
      </c>
      <c r="CE6" s="80">
        <f t="shared" si="7"/>
        <v>167.4</v>
      </c>
      <c r="CF6" s="80">
        <f t="shared" si="7"/>
        <v>376.61</v>
      </c>
      <c r="CG6" s="80">
        <f t="shared" si="7"/>
        <v>440.03</v>
      </c>
      <c r="CH6" s="80">
        <f t="shared" si="7"/>
        <v>304.35000000000002</v>
      </c>
      <c r="CI6" s="80">
        <f t="shared" si="7"/>
        <v>296.3</v>
      </c>
      <c r="CJ6" s="80">
        <f t="shared" si="7"/>
        <v>292.89999999999998</v>
      </c>
      <c r="CK6" s="74" t="str">
        <f>IF(CK7="","",IF(CK7="-","【-】","【"&amp;SUBSTITUTE(TEXT(CK7,"#,##0.00"),"-","△")&amp;"】"))</f>
        <v>【296.40】</v>
      </c>
      <c r="CL6" s="80">
        <f t="shared" ref="CL6:CU6" si="8">IF(CL7="",NA(),CL7)</f>
        <v>57.93</v>
      </c>
      <c r="CM6" s="80">
        <f t="shared" si="8"/>
        <v>59.4</v>
      </c>
      <c r="CN6" s="80">
        <f t="shared" si="8"/>
        <v>62.32</v>
      </c>
      <c r="CO6" s="80">
        <f t="shared" si="8"/>
        <v>63.18</v>
      </c>
      <c r="CP6" s="80">
        <f t="shared" si="8"/>
        <v>59.52</v>
      </c>
      <c r="CQ6" s="80">
        <f t="shared" si="8"/>
        <v>57.43</v>
      </c>
      <c r="CR6" s="80">
        <f t="shared" si="8"/>
        <v>57.29</v>
      </c>
      <c r="CS6" s="80">
        <f t="shared" si="8"/>
        <v>55.9</v>
      </c>
      <c r="CT6" s="80">
        <f t="shared" si="8"/>
        <v>57.3</v>
      </c>
      <c r="CU6" s="80">
        <f t="shared" si="8"/>
        <v>56.76</v>
      </c>
      <c r="CV6" s="74" t="str">
        <f>IF(CV7="","",IF(CV7="-","【-】","【"&amp;SUBSTITUTE(TEXT(CV7,"#,##0.00"),"-","△")&amp;"】"))</f>
        <v>【55.95】</v>
      </c>
      <c r="CW6" s="80">
        <f t="shared" ref="CW6:DF6" si="9">IF(CW7="",NA(),CW7)</f>
        <v>73.06</v>
      </c>
      <c r="CX6" s="80">
        <f t="shared" si="9"/>
        <v>71.349999999999994</v>
      </c>
      <c r="CY6" s="80">
        <f t="shared" si="9"/>
        <v>68.13</v>
      </c>
      <c r="CZ6" s="80">
        <f t="shared" si="9"/>
        <v>70.510000000000005</v>
      </c>
      <c r="DA6" s="80">
        <f t="shared" si="9"/>
        <v>77.650000000000006</v>
      </c>
      <c r="DB6" s="80">
        <f t="shared" si="9"/>
        <v>73.83</v>
      </c>
      <c r="DC6" s="80">
        <f t="shared" si="9"/>
        <v>73.69</v>
      </c>
      <c r="DD6" s="80">
        <f t="shared" si="9"/>
        <v>73.28</v>
      </c>
      <c r="DE6" s="80">
        <f t="shared" si="9"/>
        <v>72.42</v>
      </c>
      <c r="DF6" s="80">
        <f t="shared" si="9"/>
        <v>73.069999999999993</v>
      </c>
      <c r="DG6" s="74" t="str">
        <f>IF(DG7="","",IF(DG7="-","【-】","【"&amp;SUBSTITUTE(TEXT(DG7,"#,##0.00"),"-","△")&amp;"】"))</f>
        <v>【73.77】</v>
      </c>
      <c r="DH6" s="74" t="e">
        <f t="shared" ref="DH6:DQ6" si="10">IF(DH7="",NA(),DH7)</f>
        <v>#N/A</v>
      </c>
      <c r="DI6" s="74" t="e">
        <f t="shared" si="10"/>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str">
        <f>IF(DR7="","",IF(DR7="-","【-】","【"&amp;SUBSTITUTE(TEXT(DR7,"#,##0.00"),"-","△")&amp;"】"))</f>
        <v/>
      </c>
      <c r="DS6" s="74" t="e">
        <f t="shared" ref="DS6:EB6" si="11">IF(DS7="",NA(),DS7)</f>
        <v>#N/A</v>
      </c>
      <c r="DT6" s="74" t="e">
        <f t="shared" si="11"/>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str">
        <f>IF(EC7="","",IF(EC7="-","【-】","【"&amp;SUBSTITUTE(TEXT(EC7,"#,##0.00"),"-","△")&amp;"】"))</f>
        <v/>
      </c>
      <c r="ED6" s="74">
        <f t="shared" ref="ED6:EM6" si="12">IF(ED7="",NA(),ED7)</f>
        <v>0</v>
      </c>
      <c r="EE6" s="74">
        <f t="shared" si="12"/>
        <v>0</v>
      </c>
      <c r="EF6" s="80">
        <f t="shared" si="12"/>
        <v>0.18</v>
      </c>
      <c r="EG6" s="80">
        <f t="shared" si="12"/>
        <v>0.16</v>
      </c>
      <c r="EH6" s="80">
        <f t="shared" si="12"/>
        <v>0.49</v>
      </c>
      <c r="EI6" s="80">
        <f t="shared" si="12"/>
        <v>0.69</v>
      </c>
      <c r="EJ6" s="80">
        <f t="shared" si="12"/>
        <v>0.65</v>
      </c>
      <c r="EK6" s="80">
        <f t="shared" si="12"/>
        <v>0.53</v>
      </c>
      <c r="EL6" s="80">
        <f t="shared" si="12"/>
        <v>0.72</v>
      </c>
      <c r="EM6" s="80">
        <f t="shared" si="12"/>
        <v>0.53</v>
      </c>
      <c r="EN6" s="74" t="str">
        <f>IF(EN7="","",IF(EN7="-","【-】","【"&amp;SUBSTITUTE(TEXT(EN7,"#,##0.00"),"-","△")&amp;"】"))</f>
        <v>【0.54】</v>
      </c>
    </row>
    <row r="7" spans="1:144" s="59" customFormat="1">
      <c r="A7" s="60"/>
      <c r="B7" s="66">
        <v>2018</v>
      </c>
      <c r="C7" s="66">
        <v>16926</v>
      </c>
      <c r="D7" s="66">
        <v>47</v>
      </c>
      <c r="E7" s="66">
        <v>1</v>
      </c>
      <c r="F7" s="66">
        <v>0</v>
      </c>
      <c r="G7" s="66">
        <v>0</v>
      </c>
      <c r="H7" s="66" t="s">
        <v>95</v>
      </c>
      <c r="I7" s="66" t="s">
        <v>96</v>
      </c>
      <c r="J7" s="66" t="s">
        <v>97</v>
      </c>
      <c r="K7" s="66" t="s">
        <v>98</v>
      </c>
      <c r="L7" s="66" t="s">
        <v>99</v>
      </c>
      <c r="M7" s="66" t="s">
        <v>12</v>
      </c>
      <c r="N7" s="75" t="s">
        <v>39</v>
      </c>
      <c r="O7" s="75" t="s">
        <v>100</v>
      </c>
      <c r="P7" s="75">
        <v>12.29</v>
      </c>
      <c r="Q7" s="75">
        <v>4082</v>
      </c>
      <c r="R7" s="75">
        <v>23493</v>
      </c>
      <c r="S7" s="75">
        <v>684.87</v>
      </c>
      <c r="T7" s="75">
        <v>34.299999999999997</v>
      </c>
      <c r="U7" s="75">
        <v>2850</v>
      </c>
      <c r="V7" s="75">
        <v>328.3</v>
      </c>
      <c r="W7" s="75">
        <v>8.68</v>
      </c>
      <c r="X7" s="75">
        <v>74.150000000000006</v>
      </c>
      <c r="Y7" s="75">
        <v>65.319999999999993</v>
      </c>
      <c r="Z7" s="75">
        <v>68.95</v>
      </c>
      <c r="AA7" s="75">
        <v>70.83</v>
      </c>
      <c r="AB7" s="75">
        <v>69.680000000000007</v>
      </c>
      <c r="AC7" s="75">
        <v>75.87</v>
      </c>
      <c r="AD7" s="75">
        <v>76.27</v>
      </c>
      <c r="AE7" s="75">
        <v>77.56</v>
      </c>
      <c r="AF7" s="75">
        <v>78.510000000000005</v>
      </c>
      <c r="AG7" s="75">
        <v>77.91</v>
      </c>
      <c r="AH7" s="75">
        <v>75.599999999999994</v>
      </c>
      <c r="AI7" s="75"/>
      <c r="AJ7" s="75"/>
      <c r="AK7" s="75"/>
      <c r="AL7" s="75"/>
      <c r="AM7" s="75"/>
      <c r="AN7" s="75"/>
      <c r="AO7" s="75"/>
      <c r="AP7" s="75"/>
      <c r="AQ7" s="75"/>
      <c r="AR7" s="75"/>
      <c r="AS7" s="75"/>
      <c r="AT7" s="75"/>
      <c r="AU7" s="75"/>
      <c r="AV7" s="75"/>
      <c r="AW7" s="75"/>
      <c r="AX7" s="75"/>
      <c r="AY7" s="75"/>
      <c r="AZ7" s="75"/>
      <c r="BA7" s="75"/>
      <c r="BB7" s="75"/>
      <c r="BC7" s="75"/>
      <c r="BD7" s="75"/>
      <c r="BE7" s="75">
        <v>1301.3399999999999</v>
      </c>
      <c r="BF7" s="75">
        <v>1302.48</v>
      </c>
      <c r="BG7" s="75">
        <v>1473.45</v>
      </c>
      <c r="BH7" s="75">
        <v>1592.75</v>
      </c>
      <c r="BI7" s="75">
        <v>1742.88</v>
      </c>
      <c r="BJ7" s="75">
        <v>1125.69</v>
      </c>
      <c r="BK7" s="75">
        <v>1134.67</v>
      </c>
      <c r="BL7" s="75">
        <v>1144.79</v>
      </c>
      <c r="BM7" s="75">
        <v>1061.58</v>
      </c>
      <c r="BN7" s="75">
        <v>1007.7</v>
      </c>
      <c r="BO7" s="75">
        <v>1074.1400000000001</v>
      </c>
      <c r="BP7" s="75">
        <v>67.760000000000005</v>
      </c>
      <c r="BQ7" s="75">
        <v>59.38</v>
      </c>
      <c r="BR7" s="75">
        <v>60.62</v>
      </c>
      <c r="BS7" s="75">
        <v>63.02</v>
      </c>
      <c r="BT7" s="75">
        <v>62.49</v>
      </c>
      <c r="BU7" s="75">
        <v>46.48</v>
      </c>
      <c r="BV7" s="75">
        <v>40.6</v>
      </c>
      <c r="BW7" s="75">
        <v>56.04</v>
      </c>
      <c r="BX7" s="75">
        <v>58.52</v>
      </c>
      <c r="BY7" s="75">
        <v>59.22</v>
      </c>
      <c r="BZ7" s="75">
        <v>54.36</v>
      </c>
      <c r="CA7" s="75">
        <v>156.91999999999999</v>
      </c>
      <c r="CB7" s="75">
        <v>178.73</v>
      </c>
      <c r="CC7" s="75">
        <v>175.54</v>
      </c>
      <c r="CD7" s="75">
        <v>168.06</v>
      </c>
      <c r="CE7" s="75">
        <v>167.4</v>
      </c>
      <c r="CF7" s="75">
        <v>376.61</v>
      </c>
      <c r="CG7" s="75">
        <v>440.03</v>
      </c>
      <c r="CH7" s="75">
        <v>304.35000000000002</v>
      </c>
      <c r="CI7" s="75">
        <v>296.3</v>
      </c>
      <c r="CJ7" s="75">
        <v>292.89999999999998</v>
      </c>
      <c r="CK7" s="75">
        <v>296.39999999999998</v>
      </c>
      <c r="CL7" s="75">
        <v>57.93</v>
      </c>
      <c r="CM7" s="75">
        <v>59.4</v>
      </c>
      <c r="CN7" s="75">
        <v>62.32</v>
      </c>
      <c r="CO7" s="75">
        <v>63.18</v>
      </c>
      <c r="CP7" s="75">
        <v>59.52</v>
      </c>
      <c r="CQ7" s="75">
        <v>57.43</v>
      </c>
      <c r="CR7" s="75">
        <v>57.29</v>
      </c>
      <c r="CS7" s="75">
        <v>55.9</v>
      </c>
      <c r="CT7" s="75">
        <v>57.3</v>
      </c>
      <c r="CU7" s="75">
        <v>56.76</v>
      </c>
      <c r="CV7" s="75">
        <v>55.95</v>
      </c>
      <c r="CW7" s="75">
        <v>73.06</v>
      </c>
      <c r="CX7" s="75">
        <v>71.349999999999994</v>
      </c>
      <c r="CY7" s="75">
        <v>68.13</v>
      </c>
      <c r="CZ7" s="75">
        <v>70.510000000000005</v>
      </c>
      <c r="DA7" s="75">
        <v>77.650000000000006</v>
      </c>
      <c r="DB7" s="75">
        <v>73.83</v>
      </c>
      <c r="DC7" s="75">
        <v>73.69</v>
      </c>
      <c r="DD7" s="75">
        <v>73.28</v>
      </c>
      <c r="DE7" s="75">
        <v>72.42</v>
      </c>
      <c r="DF7" s="75">
        <v>73.069999999999993</v>
      </c>
      <c r="DG7" s="75">
        <v>73.77</v>
      </c>
      <c r="DH7" s="75"/>
      <c r="DI7" s="75"/>
      <c r="DJ7" s="75"/>
      <c r="DK7" s="75"/>
      <c r="DL7" s="75"/>
      <c r="DM7" s="75"/>
      <c r="DN7" s="75"/>
      <c r="DO7" s="75"/>
      <c r="DP7" s="75"/>
      <c r="DQ7" s="75"/>
      <c r="DR7" s="75"/>
      <c r="DS7" s="75"/>
      <c r="DT7" s="75"/>
      <c r="DU7" s="75"/>
      <c r="DV7" s="75"/>
      <c r="DW7" s="75"/>
      <c r="DX7" s="75"/>
      <c r="DY7" s="75"/>
      <c r="DZ7" s="75"/>
      <c r="EA7" s="75"/>
      <c r="EB7" s="75"/>
      <c r="EC7" s="75"/>
      <c r="ED7" s="75">
        <v>0</v>
      </c>
      <c r="EE7" s="75">
        <v>0</v>
      </c>
      <c r="EF7" s="75">
        <v>0.18</v>
      </c>
      <c r="EG7" s="75">
        <v>0.16</v>
      </c>
      <c r="EH7" s="75">
        <v>0.49</v>
      </c>
      <c r="EI7" s="75">
        <v>0.69</v>
      </c>
      <c r="EJ7" s="75">
        <v>0.65</v>
      </c>
      <c r="EK7" s="75">
        <v>0.53</v>
      </c>
      <c r="EL7" s="75">
        <v>0.72</v>
      </c>
      <c r="EM7" s="75">
        <v>0.53</v>
      </c>
      <c r="EN7" s="75">
        <v>0.54</v>
      </c>
    </row>
    <row r="8" spans="1:144">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row>
    <row r="9" spans="1:144">
      <c r="A9" s="61"/>
      <c r="B9" s="61" t="s">
        <v>101</v>
      </c>
      <c r="C9" s="61" t="s">
        <v>102</v>
      </c>
      <c r="D9" s="61" t="s">
        <v>103</v>
      </c>
      <c r="E9" s="61" t="s">
        <v>104</v>
      </c>
      <c r="F9" s="61" t="s">
        <v>105</v>
      </c>
      <c r="X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4">
      <c r="A10" s="61" t="s">
        <v>53</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2020-04-02T05:43:10Z</cp:lastPrinted>
  <dcterms:created xsi:type="dcterms:W3CDTF">2019-12-05T04:35:15Z</dcterms:created>
  <dcterms:modified xsi:type="dcterms:W3CDTF">2024-10-01T00:43:04Z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2024-10-01T00:43:04Z</vt:filetime>
  </property>
</Properties>
</file>