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W7T4KocTDm9zdU5OvgO93r/Q8rLwXfURcPT7B+BRk1ENHKyQtuOgFgtzN/6Wy4j36Nf3tbJMLIkgFbLgPrg6Q==" workbookSaltValue="/i+xapBMNKsoX7GfA4dknw=="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<sst xmlns="http://schemas.openxmlformats.org/spreadsheetml/2006/main" xmlns:r="http://schemas.openxmlformats.org/officeDocument/2006/relationships" count="116" uniqueCount="116">
  <si>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</si>
  <si>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</si>
  <si>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</si>
  <si>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</si>
  <si>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</si>
  <si>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</si>
  <si>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</si>
  <si>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</si>
  <si>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</si>
  <si>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</si>
  <si>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</si>
  <si>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</si>
  <si>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</si>
  <si>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</si>
  <si>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</si>
  <si>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</si>
  <si>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</si>
  <si>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</si>
  <si>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</si>
  <si>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</si>
  <si>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</si>
  <si>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</si>
  <si>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</si>
  <si>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</si>
  <si>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</si>
  <si>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</si>
  <si>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</si>
  <si>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</si>
  <si>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</si>
  <si>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</si>
  <si>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</si>
  <si>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</si>
  <si>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</si>
  <si>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</si>
  <si>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</si>
  <si>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</si>
  <si>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</si>
  <si>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</si>
  <si>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</si>
  <si>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</si>
  <si>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</si>
  <si>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</si>
  <si>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</si>
  <si>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</si>
  <si>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</si>
  <si>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</si>
  <si>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</si>
  <si>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</si>
  <si>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</si>
  <si>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</si>
  <si>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</si>
  <si>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</si>
  <si>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</si>
  <si>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</si>
  <si>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</si>
  <si>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</si>
  <si>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</si>
  <si>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</si>
  <si>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</si>
  <si>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</si>
  <si>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</si>
  <si>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</si>
  <si>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</si>
  <si>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</si>
  <si>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</si>
  <si>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</si>
  <si>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</si>
  <si>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</si>
  <si>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</si>
  <si>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</si>
  <si>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</si>
  <si>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</si>
  <si>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</si>
  <si>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</si>
  <si>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</si>
  <si>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</si>
  <si>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</si>
  <si>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</si>
  <si>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Cd1</t>
  </si>
  <si>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</si>
  <si>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</si>
  <si>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</si>
  <si>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</si>
  <si>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</si>
  <si>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</si>
  <si>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</si>
  <si>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</si>
  <si>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</si>
  <si>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</si>
  <si>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</si>
  <si>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</si>
  <si>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</si>
  <si>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</si>
  <si>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</si>
  <si>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</si>
  <si>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</si>
  <si>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</si>
  <si>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中標津町</t>
  </si>
  <si>
    <t>法非適用</t>
  </si>
  <si>
    <t>下水道事業</t>
  </si>
  <si>
    <t>公共下水道</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</si>
  <si>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</si>
  <si>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</si>
  <si>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</si>
  <si>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</si>
  <si>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</si>
  <si>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</si>
  <si>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</si>
  <si>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</si>
  <si>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</si>
  <si>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</si>
  <si>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</si>
  <si>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</si>
  <si>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③公共下水道事業の管渠更新は、法定耐用年数まで相当な期間があるため更新延長は無く0％となっているが、今後は計画的な更新が必要となってくる。</t>
  </si>
  <si>
    <t>①前年度より総費用が増加したものの、総収益、地方債償還金が増加したことにより微増となった。しかし⑤経費回収率が減少したことからも、以前として厳しい経営状況であり、引き続き使用料収入の確実な確保など、収入確保に努める。
④年々企業債残高は減少しており、類似団体と比較しても低い数値となっている。
⑤前年度に比べて大きく減少し、類似団体と比較しても大きく下回った。減少の主な要因は、下水道使用料は増加したものの、汚水に係る地方債償還金や処理場の委託料の増によるものである。
⑥類似団体平均値を大きく上回っている。年間有収水量が増加しているが、汚水処理費が増加していることから、汚水処理費を抑え、類似団体平均値及び全国平均値に近づける必要がある。
⑦前年度に比べて増加し、類似団体平均値との差が縮まった。
⑧類似団体平均値と比べて高い水準にある。</t>
    <rPh sb="1" eb="4">
      <t>ゼンネンド</t>
    </rPh>
    <rPh sb="6" eb="9">
      <t>ソウヒヨウ</t>
    </rPh>
    <rPh sb="10" eb="12">
      <t>ゾウカ</t>
    </rPh>
    <rPh sb="18" eb="21">
      <t>ソウシュウエキ</t>
    </rPh>
    <rPh sb="22" eb="24">
      <t>チホウ</t>
    </rPh>
    <rPh sb="24" eb="25">
      <t>サイ</t>
    </rPh>
    <rPh sb="25" eb="27">
      <t>ショウカン</t>
    </rPh>
    <rPh sb="27" eb="28">
      <t>キン</t>
    </rPh>
    <rPh sb="38" eb="40">
      <t>ビゾウ</t>
    </rPh>
    <rPh sb="81" eb="82">
      <t>ヒ</t>
    </rPh>
    <rPh sb="83" eb="84">
      <t>ツヅ</t>
    </rPh>
    <rPh sb="85" eb="88">
      <t>シヨウリョウ</t>
    </rPh>
    <rPh sb="88" eb="90">
      <t>シュウニュウ</t>
    </rPh>
    <rPh sb="91" eb="93">
      <t>カクジツ</t>
    </rPh>
    <rPh sb="94" eb="96">
      <t>カクホ</t>
    </rPh>
    <rPh sb="99" eb="101">
      <t>シュウニュウ</t>
    </rPh>
    <rPh sb="101" eb="103">
      <t>カクホ</t>
    </rPh>
    <rPh sb="104" eb="105">
      <t>ツト</t>
    </rPh>
    <rPh sb="157" eb="158">
      <t>オオ</t>
    </rPh>
    <rPh sb="169" eb="171">
      <t>ヒカク</t>
    </rPh>
    <rPh sb="174" eb="175">
      <t>オオ</t>
    </rPh>
    <rPh sb="177" eb="178">
      <t>シタ</t>
    </rPh>
    <rPh sb="191" eb="194">
      <t>ゲスイドウ</t>
    </rPh>
    <rPh sb="194" eb="197">
      <t>シヨウリョウ</t>
    </rPh>
    <rPh sb="198" eb="200">
      <t>ゾウカ</t>
    </rPh>
    <rPh sb="218" eb="221">
      <t>ショリジョウ</t>
    </rPh>
    <rPh sb="222" eb="225">
      <t>イタクリョウ</t>
    </rPh>
    <rPh sb="226" eb="227">
      <t>ゾウ</t>
    </rPh>
    <rPh sb="257" eb="259">
      <t>ネンカン</t>
    </rPh>
    <rPh sb="259" eb="263">
      <t>ユウシュウスイリョウ</t>
    </rPh>
    <rPh sb="264" eb="266">
      <t>ゾウカ</t>
    </rPh>
    <rPh sb="272" eb="274">
      <t>オスイ</t>
    </rPh>
    <rPh sb="274" eb="276">
      <t>ショリ</t>
    </rPh>
    <rPh sb="276" eb="277">
      <t>ヒ</t>
    </rPh>
    <rPh sb="278" eb="280">
      <t>ゾウカ</t>
    </rPh>
    <rPh sb="333" eb="335">
      <t>ゾウカ</t>
    </rPh>
    <rPh sb="348" eb="349">
      <t>チヂ</t>
    </rPh>
    <phoneticPr fontId="1"/>
  </si>
  <si>
    <t>　平成２６年度に策定した中標津町下水道経営戦略（中期ビジョン）に基づき経営を行っている。
　令和２年度の分析としては①収益的収支比率が下水道使用料の増加などにより改善したものの、⑤経費回収率及び⑥汚水処理原価がどちらも悪化している現状から、公共下水道事業は以前として厳しい経営状況が続いていると言える。
　今後はさらなる経費削減を行ったうえで、料金改定を検討する必要がある。</t>
    <rPh sb="67" eb="70">
      <t>ゲスイドウ</t>
    </rPh>
    <rPh sb="70" eb="73">
      <t>シヨウリョウ</t>
    </rPh>
    <rPh sb="74" eb="76">
      <t>ゾウカ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</si>
</sst>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0.19</c:v>
                </c:pt>
                <c:pt idx="1">
                  <c:v>0.23</c:v>
                </c:pt>
                <c:pt idx="2">
                  <c:v>0.21</c:v>
                </c:pt>
                <c:pt idx="3">
                  <c:v>0.17</c:v>
                </c:pt>
                <c:pt idx="4">
                  <c:v>9.e-002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81.77</c:v>
                </c:pt>
                <c:pt idx="1">
                  <c:v>78.61</c:v>
                </c:pt>
                <c:pt idx="2">
                  <c:v>77.81</c:v>
                </c:pt>
                <c:pt idx="3">
                  <c:v>78.97</c:v>
                </c:pt>
                <c:pt idx="4">
                  <c:v>79.260000000000005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828.41</c:v>
                </c:pt>
                <c:pt idx="1">
                  <c:v>756.99</c:v>
                </c:pt>
                <c:pt idx="2">
                  <c:v>715.49</c:v>
                </c:pt>
                <c:pt idx="3">
                  <c:v>660.22</c:v>
                </c:pt>
                <c:pt idx="4">
                  <c:v>625.42999999999995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716.96</c:v>
                </c:pt>
                <c:pt idx="1">
                  <c:v>799.11</c:v>
                </c:pt>
                <c:pt idx="2">
                  <c:v>768.62</c:v>
                </c:pt>
                <c:pt idx="3">
                  <c:v>789.44</c:v>
                </c:pt>
                <c:pt idx="4">
                  <c:v>812.92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77.83</c:v>
                </c:pt>
                <c:pt idx="1">
                  <c:v>86.4</c:v>
                </c:pt>
                <c:pt idx="2">
                  <c:v>89.33</c:v>
                </c:pt>
                <c:pt idx="3">
                  <c:v>87.5</c:v>
                </c:pt>
                <c:pt idx="4">
                  <c:v>74.540000000000006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88.09</c:v>
                </c:pt>
                <c:pt idx="1">
                  <c:v>87.69</c:v>
                </c:pt>
                <c:pt idx="2">
                  <c:v>88.06</c:v>
                </c:pt>
                <c:pt idx="3">
                  <c:v>87.29</c:v>
                </c:pt>
                <c:pt idx="4">
                  <c:v>85.4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251.25</c:v>
                </c:pt>
                <c:pt idx="1">
                  <c:v>229.93</c:v>
                </c:pt>
                <c:pt idx="2">
                  <c:v>223.34</c:v>
                </c:pt>
                <c:pt idx="3">
                  <c:v>231.05</c:v>
                </c:pt>
                <c:pt idx="4">
                  <c:v>272.3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181.8</c:v>
                </c:pt>
                <c:pt idx="1">
                  <c:v>180.07</c:v>
                </c:pt>
                <c:pt idx="2">
                  <c:v>179.32</c:v>
                </c:pt>
                <c:pt idx="3">
                  <c:v>176.67</c:v>
                </c:pt>
                <c:pt idx="4">
                  <c:v>188.57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63.06</c:v>
                </c:pt>
                <c:pt idx="1">
                  <c:v>56.56</c:v>
                </c:pt>
                <c:pt idx="2">
                  <c:v>56.72</c:v>
                </c:pt>
                <c:pt idx="3">
                  <c:v>50.53</c:v>
                </c:pt>
                <c:pt idx="4">
                  <c:v>55.49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59.35</c:v>
                </c:pt>
                <c:pt idx="1">
                  <c:v>58.4</c:v>
                </c:pt>
                <c:pt idx="2">
                  <c:v>58</c:v>
                </c:pt>
                <c:pt idx="3">
                  <c:v>57.42</c:v>
                </c:pt>
                <c:pt idx="4">
                  <c:v>55.84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91.04</c:v>
                </c:pt>
                <c:pt idx="1">
                  <c:v>91.94</c:v>
                </c:pt>
                <c:pt idx="2">
                  <c:v>92.14</c:v>
                </c:pt>
                <c:pt idx="3">
                  <c:v>92.4</c:v>
                </c:pt>
                <c:pt idx="4">
                  <c:v>92.67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89.88</c:v>
                </c:pt>
                <c:pt idx="1">
                  <c:v>89.68</c:v>
                </c:pt>
                <c:pt idx="2">
                  <c:v>89.79</c:v>
                </c:pt>
                <c:pt idx="3">
                  <c:v>90.42</c:v>
                </c:pt>
                <c:pt idx="4">
                  <c:v>92.34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【705.21】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【134.52】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15</v>
      </c>
      <c r="X7" s="5"/>
      <c r="Y7" s="5"/>
      <c r="Z7" s="5"/>
      <c r="AA7" s="5"/>
      <c r="AB7" s="5"/>
      <c r="AC7" s="5"/>
      <c r="AD7" s="5" t="s">
        <v>5</v>
      </c>
      <c r="AE7" s="5"/>
      <c r="AF7" s="5"/>
      <c r="AG7" s="5"/>
      <c r="AH7" s="5"/>
      <c r="AI7" s="5"/>
      <c r="AJ7" s="5"/>
      <c r="AK7" s="3"/>
      <c r="AL7" s="5" t="s">
        <v>16</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Cd1</v>
      </c>
      <c r="X8" s="6"/>
      <c r="Y8" s="6"/>
      <c r="Z8" s="6"/>
      <c r="AA8" s="6"/>
      <c r="AB8" s="6"/>
      <c r="AC8" s="6"/>
      <c r="AD8" s="21" t="str">
        <f>データ!$M$6</f>
        <v>非設置</v>
      </c>
      <c r="AE8" s="21"/>
      <c r="AF8" s="21"/>
      <c r="AG8" s="21"/>
      <c r="AH8" s="21"/>
      <c r="AI8" s="21"/>
      <c r="AJ8" s="21"/>
      <c r="AK8" s="3"/>
      <c r="AL8" s="22">
        <f>データ!S6</f>
        <v>23203</v>
      </c>
      <c r="AM8" s="22"/>
      <c r="AN8" s="22"/>
      <c r="AO8" s="22"/>
      <c r="AP8" s="22"/>
      <c r="AQ8" s="22"/>
      <c r="AR8" s="22"/>
      <c r="AS8" s="22"/>
      <c r="AT8" s="7">
        <f>データ!T6</f>
        <v>684.87</v>
      </c>
      <c r="AU8" s="7"/>
      <c r="AV8" s="7"/>
      <c r="AW8" s="7"/>
      <c r="AX8" s="7"/>
      <c r="AY8" s="7"/>
      <c r="AZ8" s="7"/>
      <c r="BA8" s="7"/>
      <c r="BB8" s="7">
        <f>データ!U6</f>
        <v>33.880000000000003</v>
      </c>
      <c r="BC8" s="7"/>
      <c r="BD8" s="7"/>
      <c r="BE8" s="7"/>
      <c r="BF8" s="7"/>
      <c r="BG8" s="7"/>
      <c r="BH8" s="7"/>
      <c r="BI8" s="7"/>
      <c r="BJ8" s="3"/>
      <c r="BK8" s="3"/>
      <c r="BL8" s="28" t="s">
        <v>12</v>
      </c>
      <c r="BM8" s="38"/>
      <c r="BN8" s="45" t="s">
        <v>20</v>
      </c>
      <c r="BO8" s="48"/>
      <c r="BP8" s="48"/>
      <c r="BQ8" s="48"/>
      <c r="BR8" s="48"/>
      <c r="BS8" s="48"/>
      <c r="BT8" s="48"/>
      <c r="BU8" s="48"/>
      <c r="BV8" s="48"/>
      <c r="BW8" s="48"/>
      <c r="BX8" s="48"/>
      <c r="BY8" s="52"/>
    </row>
    <row r="9" spans="1:78" ht="18.75" customHeight="1">
      <c r="A9" s="2"/>
      <c r="B9" s="5" t="s">
        <v>22</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9" t="s">
        <v>35</v>
      </c>
      <c r="BM9" s="39"/>
      <c r="BN9" s="46"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82.15</v>
      </c>
      <c r="Q10" s="7"/>
      <c r="R10" s="7"/>
      <c r="S10" s="7"/>
      <c r="T10" s="7"/>
      <c r="U10" s="7"/>
      <c r="V10" s="7"/>
      <c r="W10" s="7">
        <f>データ!Q6</f>
        <v>72.88</v>
      </c>
      <c r="X10" s="7"/>
      <c r="Y10" s="7"/>
      <c r="Z10" s="7"/>
      <c r="AA10" s="7"/>
      <c r="AB10" s="7"/>
      <c r="AC10" s="7"/>
      <c r="AD10" s="22">
        <f>データ!R6</f>
        <v>3806</v>
      </c>
      <c r="AE10" s="22"/>
      <c r="AF10" s="22"/>
      <c r="AG10" s="22"/>
      <c r="AH10" s="22"/>
      <c r="AI10" s="22"/>
      <c r="AJ10" s="22"/>
      <c r="AK10" s="2"/>
      <c r="AL10" s="22">
        <f>データ!V6</f>
        <v>18801</v>
      </c>
      <c r="AM10" s="22"/>
      <c r="AN10" s="22"/>
      <c r="AO10" s="22"/>
      <c r="AP10" s="22"/>
      <c r="AQ10" s="22"/>
      <c r="AR10" s="22"/>
      <c r="AS10" s="22"/>
      <c r="AT10" s="7">
        <f>データ!W6</f>
        <v>7.6</v>
      </c>
      <c r="AU10" s="7"/>
      <c r="AV10" s="7"/>
      <c r="AW10" s="7"/>
      <c r="AX10" s="7"/>
      <c r="AY10" s="7"/>
      <c r="AZ10" s="7"/>
      <c r="BA10" s="7"/>
      <c r="BB10" s="7">
        <f>データ!X6</f>
        <v>2473.8200000000002</v>
      </c>
      <c r="BC10" s="7"/>
      <c r="BD10" s="7"/>
      <c r="BE10" s="7"/>
      <c r="BF10" s="7"/>
      <c r="BG10" s="7"/>
      <c r="BH10" s="7"/>
      <c r="BI10" s="7"/>
      <c r="BJ10" s="2"/>
      <c r="BK10" s="2"/>
      <c r="BL10" s="30" t="s">
        <v>38</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115</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46</v>
      </c>
      <c r="F85" s="12" t="s">
        <v>47</v>
      </c>
      <c r="G85" s="12" t="s">
        <v>48</v>
      </c>
      <c r="H85" s="12" t="s">
        <v>0</v>
      </c>
      <c r="I85" s="12" t="s">
        <v>8</v>
      </c>
      <c r="J85" s="12" t="s">
        <v>49</v>
      </c>
      <c r="K85" s="12" t="s">
        <v>50</v>
      </c>
      <c r="L85" s="12" t="s">
        <v>33</v>
      </c>
      <c r="M85" s="12" t="s">
        <v>36</v>
      </c>
      <c r="N85" s="12" t="s">
        <v>51</v>
      </c>
      <c r="O85" s="12" t="s">
        <v>53</v>
      </c>
    </row>
    <row r="86" spans="1:78" hidden="1">
      <c r="B86" s="12"/>
      <c r="C86" s="12"/>
      <c r="D86" s="12"/>
      <c r="E86" s="12" t="str">
        <f>データ!AI6</f>
        <v/>
      </c>
      <c r="F86" s="12" t="s">
        <v>40</v>
      </c>
      <c r="G86" s="12" t="s">
        <v>40</v>
      </c>
      <c r="H86" s="12" t="str">
        <f>データ!BP6</f>
        <v>【705.21】</v>
      </c>
      <c r="I86" s="12" t="str">
        <f>データ!CA6</f>
        <v>【98.96】</v>
      </c>
      <c r="J86" s="12" t="str">
        <f>データ!CL6</f>
        <v>【134.52】</v>
      </c>
      <c r="K86" s="12" t="str">
        <f>データ!CW6</f>
        <v>【59.57】</v>
      </c>
      <c r="L86" s="12" t="str">
        <f>データ!DH6</f>
        <v>【95.57】</v>
      </c>
      <c r="M86" s="12" t="s">
        <v>40</v>
      </c>
      <c r="N86" s="12" t="s">
        <v>40</v>
      </c>
      <c r="O86" s="12" t="str">
        <f>データ!EO6</f>
        <v>【0.30】</v>
      </c>
    </row>
  </sheetData>
  <sheetProtection algorithmName="SHA-512" hashValue="pvOSCHtJi7uULDY1zRYs0+6idbszgp/AnhIn0hmfvDGY56QckpRkweNK72qTKq6Ui+6DYMSN9rPT/RUfcKXq9w==" saltValue="ykfpzFnZ9KxUow1hw38Gl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32</v>
      </c>
      <c r="C3" s="62" t="s">
        <v>58</v>
      </c>
      <c r="D3" s="62" t="s">
        <v>59</v>
      </c>
      <c r="E3" s="62" t="s">
        <v>4</v>
      </c>
      <c r="F3" s="62" t="s">
        <v>3</v>
      </c>
      <c r="G3" s="62" t="s">
        <v>26</v>
      </c>
      <c r="H3" s="69" t="s">
        <v>55</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60</v>
      </c>
      <c r="B4" s="63"/>
      <c r="C4" s="63"/>
      <c r="D4" s="63"/>
      <c r="E4" s="63"/>
      <c r="F4" s="63"/>
      <c r="G4" s="63"/>
      <c r="H4" s="70"/>
      <c r="I4" s="73"/>
      <c r="J4" s="73"/>
      <c r="K4" s="73"/>
      <c r="L4" s="73"/>
      <c r="M4" s="73"/>
      <c r="N4" s="73"/>
      <c r="O4" s="73"/>
      <c r="P4" s="73"/>
      <c r="Q4" s="73"/>
      <c r="R4" s="73"/>
      <c r="S4" s="73"/>
      <c r="T4" s="73"/>
      <c r="U4" s="73"/>
      <c r="V4" s="73"/>
      <c r="W4" s="73"/>
      <c r="X4" s="78"/>
      <c r="Y4" s="81" t="s">
        <v>25</v>
      </c>
      <c r="Z4" s="81"/>
      <c r="AA4" s="81"/>
      <c r="AB4" s="81"/>
      <c r="AC4" s="81"/>
      <c r="AD4" s="81"/>
      <c r="AE4" s="81"/>
      <c r="AF4" s="81"/>
      <c r="AG4" s="81"/>
      <c r="AH4" s="81"/>
      <c r="AI4" s="81"/>
      <c r="AJ4" s="81" t="s">
        <v>45</v>
      </c>
      <c r="AK4" s="81"/>
      <c r="AL4" s="81"/>
      <c r="AM4" s="81"/>
      <c r="AN4" s="81"/>
      <c r="AO4" s="81"/>
      <c r="AP4" s="81"/>
      <c r="AQ4" s="81"/>
      <c r="AR4" s="81"/>
      <c r="AS4" s="81"/>
      <c r="AT4" s="81"/>
      <c r="AU4" s="81" t="s">
        <v>28</v>
      </c>
      <c r="AV4" s="81"/>
      <c r="AW4" s="81"/>
      <c r="AX4" s="81"/>
      <c r="AY4" s="81"/>
      <c r="AZ4" s="81"/>
      <c r="BA4" s="81"/>
      <c r="BB4" s="81"/>
      <c r="BC4" s="81"/>
      <c r="BD4" s="81"/>
      <c r="BE4" s="81"/>
      <c r="BF4" s="81" t="s">
        <v>62</v>
      </c>
      <c r="BG4" s="81"/>
      <c r="BH4" s="81"/>
      <c r="BI4" s="81"/>
      <c r="BJ4" s="81"/>
      <c r="BK4" s="81"/>
      <c r="BL4" s="81"/>
      <c r="BM4" s="81"/>
      <c r="BN4" s="81"/>
      <c r="BO4" s="81"/>
      <c r="BP4" s="81"/>
      <c r="BQ4" s="81" t="s">
        <v>14</v>
      </c>
      <c r="BR4" s="81"/>
      <c r="BS4" s="81"/>
      <c r="BT4" s="81"/>
      <c r="BU4" s="81"/>
      <c r="BV4" s="81"/>
      <c r="BW4" s="81"/>
      <c r="BX4" s="81"/>
      <c r="BY4" s="81"/>
      <c r="BZ4" s="81"/>
      <c r="CA4" s="81"/>
      <c r="CB4" s="81" t="s">
        <v>61</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60" t="s">
        <v>69</v>
      </c>
      <c r="B5" s="64"/>
      <c r="C5" s="64"/>
      <c r="D5" s="64"/>
      <c r="E5" s="64"/>
      <c r="F5" s="64"/>
      <c r="G5" s="64"/>
      <c r="H5" s="71" t="s">
        <v>57</v>
      </c>
      <c r="I5" s="71" t="s">
        <v>70</v>
      </c>
      <c r="J5" s="71" t="s">
        <v>71</v>
      </c>
      <c r="K5" s="71" t="s">
        <v>72</v>
      </c>
      <c r="L5" s="71" t="s">
        <v>73</v>
      </c>
      <c r="M5" s="71" t="s">
        <v>5</v>
      </c>
      <c r="N5" s="71" t="s">
        <v>74</v>
      </c>
      <c r="O5" s="71" t="s">
        <v>75</v>
      </c>
      <c r="P5" s="71" t="s">
        <v>76</v>
      </c>
      <c r="Q5" s="71" t="s">
        <v>77</v>
      </c>
      <c r="R5" s="71" t="s">
        <v>79</v>
      </c>
      <c r="S5" s="71" t="s">
        <v>80</v>
      </c>
      <c r="T5" s="71" t="s">
        <v>81</v>
      </c>
      <c r="U5" s="71" t="s">
        <v>63</v>
      </c>
      <c r="V5" s="71" t="s">
        <v>82</v>
      </c>
      <c r="W5" s="71" t="s">
        <v>83</v>
      </c>
      <c r="X5" s="71" t="s">
        <v>84</v>
      </c>
      <c r="Y5" s="71" t="s">
        <v>85</v>
      </c>
      <c r="Z5" s="71" t="s">
        <v>86</v>
      </c>
      <c r="AA5" s="71" t="s">
        <v>87</v>
      </c>
      <c r="AB5" s="71" t="s">
        <v>88</v>
      </c>
      <c r="AC5" s="71" t="s">
        <v>89</v>
      </c>
      <c r="AD5" s="71" t="s">
        <v>91</v>
      </c>
      <c r="AE5" s="71" t="s">
        <v>92</v>
      </c>
      <c r="AF5" s="71" t="s">
        <v>93</v>
      </c>
      <c r="AG5" s="71" t="s">
        <v>94</v>
      </c>
      <c r="AH5" s="71" t="s">
        <v>95</v>
      </c>
      <c r="AI5" s="71" t="s">
        <v>44</v>
      </c>
      <c r="AJ5" s="71" t="s">
        <v>85</v>
      </c>
      <c r="AK5" s="71" t="s">
        <v>86</v>
      </c>
      <c r="AL5" s="71" t="s">
        <v>87</v>
      </c>
      <c r="AM5" s="71" t="s">
        <v>88</v>
      </c>
      <c r="AN5" s="71" t="s">
        <v>89</v>
      </c>
      <c r="AO5" s="71" t="s">
        <v>91</v>
      </c>
      <c r="AP5" s="71" t="s">
        <v>92</v>
      </c>
      <c r="AQ5" s="71" t="s">
        <v>93</v>
      </c>
      <c r="AR5" s="71" t="s">
        <v>94</v>
      </c>
      <c r="AS5" s="71" t="s">
        <v>95</v>
      </c>
      <c r="AT5" s="71" t="s">
        <v>90</v>
      </c>
      <c r="AU5" s="71" t="s">
        <v>85</v>
      </c>
      <c r="AV5" s="71" t="s">
        <v>86</v>
      </c>
      <c r="AW5" s="71" t="s">
        <v>87</v>
      </c>
      <c r="AX5" s="71" t="s">
        <v>88</v>
      </c>
      <c r="AY5" s="71" t="s">
        <v>89</v>
      </c>
      <c r="AZ5" s="71" t="s">
        <v>91</v>
      </c>
      <c r="BA5" s="71" t="s">
        <v>92</v>
      </c>
      <c r="BB5" s="71" t="s">
        <v>93</v>
      </c>
      <c r="BC5" s="71" t="s">
        <v>94</v>
      </c>
      <c r="BD5" s="71" t="s">
        <v>95</v>
      </c>
      <c r="BE5" s="71" t="s">
        <v>90</v>
      </c>
      <c r="BF5" s="71" t="s">
        <v>85</v>
      </c>
      <c r="BG5" s="71" t="s">
        <v>86</v>
      </c>
      <c r="BH5" s="71" t="s">
        <v>87</v>
      </c>
      <c r="BI5" s="71" t="s">
        <v>88</v>
      </c>
      <c r="BJ5" s="71" t="s">
        <v>89</v>
      </c>
      <c r="BK5" s="71" t="s">
        <v>91</v>
      </c>
      <c r="BL5" s="71" t="s">
        <v>92</v>
      </c>
      <c r="BM5" s="71" t="s">
        <v>93</v>
      </c>
      <c r="BN5" s="71" t="s">
        <v>94</v>
      </c>
      <c r="BO5" s="71" t="s">
        <v>95</v>
      </c>
      <c r="BP5" s="71" t="s">
        <v>90</v>
      </c>
      <c r="BQ5" s="71" t="s">
        <v>85</v>
      </c>
      <c r="BR5" s="71" t="s">
        <v>86</v>
      </c>
      <c r="BS5" s="71" t="s">
        <v>87</v>
      </c>
      <c r="BT5" s="71" t="s">
        <v>88</v>
      </c>
      <c r="BU5" s="71" t="s">
        <v>89</v>
      </c>
      <c r="BV5" s="71" t="s">
        <v>91</v>
      </c>
      <c r="BW5" s="71" t="s">
        <v>92</v>
      </c>
      <c r="BX5" s="71" t="s">
        <v>93</v>
      </c>
      <c r="BY5" s="71" t="s">
        <v>94</v>
      </c>
      <c r="BZ5" s="71" t="s">
        <v>95</v>
      </c>
      <c r="CA5" s="71" t="s">
        <v>90</v>
      </c>
      <c r="CB5" s="71" t="s">
        <v>85</v>
      </c>
      <c r="CC5" s="71" t="s">
        <v>86</v>
      </c>
      <c r="CD5" s="71" t="s">
        <v>87</v>
      </c>
      <c r="CE5" s="71" t="s">
        <v>88</v>
      </c>
      <c r="CF5" s="71" t="s">
        <v>89</v>
      </c>
      <c r="CG5" s="71" t="s">
        <v>91</v>
      </c>
      <c r="CH5" s="71" t="s">
        <v>92</v>
      </c>
      <c r="CI5" s="71" t="s">
        <v>93</v>
      </c>
      <c r="CJ5" s="71" t="s">
        <v>94</v>
      </c>
      <c r="CK5" s="71" t="s">
        <v>95</v>
      </c>
      <c r="CL5" s="71" t="s">
        <v>90</v>
      </c>
      <c r="CM5" s="71" t="s">
        <v>85</v>
      </c>
      <c r="CN5" s="71" t="s">
        <v>86</v>
      </c>
      <c r="CO5" s="71" t="s">
        <v>87</v>
      </c>
      <c r="CP5" s="71" t="s">
        <v>88</v>
      </c>
      <c r="CQ5" s="71" t="s">
        <v>89</v>
      </c>
      <c r="CR5" s="71" t="s">
        <v>91</v>
      </c>
      <c r="CS5" s="71" t="s">
        <v>92</v>
      </c>
      <c r="CT5" s="71" t="s">
        <v>93</v>
      </c>
      <c r="CU5" s="71" t="s">
        <v>94</v>
      </c>
      <c r="CV5" s="71" t="s">
        <v>95</v>
      </c>
      <c r="CW5" s="71" t="s">
        <v>90</v>
      </c>
      <c r="CX5" s="71" t="s">
        <v>85</v>
      </c>
      <c r="CY5" s="71" t="s">
        <v>86</v>
      </c>
      <c r="CZ5" s="71" t="s">
        <v>87</v>
      </c>
      <c r="DA5" s="71" t="s">
        <v>88</v>
      </c>
      <c r="DB5" s="71" t="s">
        <v>89</v>
      </c>
      <c r="DC5" s="71" t="s">
        <v>91</v>
      </c>
      <c r="DD5" s="71" t="s">
        <v>92</v>
      </c>
      <c r="DE5" s="71" t="s">
        <v>93</v>
      </c>
      <c r="DF5" s="71" t="s">
        <v>94</v>
      </c>
      <c r="DG5" s="71" t="s">
        <v>95</v>
      </c>
      <c r="DH5" s="71" t="s">
        <v>90</v>
      </c>
      <c r="DI5" s="71" t="s">
        <v>85</v>
      </c>
      <c r="DJ5" s="71" t="s">
        <v>86</v>
      </c>
      <c r="DK5" s="71" t="s">
        <v>87</v>
      </c>
      <c r="DL5" s="71" t="s">
        <v>88</v>
      </c>
      <c r="DM5" s="71" t="s">
        <v>89</v>
      </c>
      <c r="DN5" s="71" t="s">
        <v>91</v>
      </c>
      <c r="DO5" s="71" t="s">
        <v>92</v>
      </c>
      <c r="DP5" s="71" t="s">
        <v>93</v>
      </c>
      <c r="DQ5" s="71" t="s">
        <v>94</v>
      </c>
      <c r="DR5" s="71" t="s">
        <v>95</v>
      </c>
      <c r="DS5" s="71" t="s">
        <v>90</v>
      </c>
      <c r="DT5" s="71" t="s">
        <v>85</v>
      </c>
      <c r="DU5" s="71" t="s">
        <v>86</v>
      </c>
      <c r="DV5" s="71" t="s">
        <v>87</v>
      </c>
      <c r="DW5" s="71" t="s">
        <v>88</v>
      </c>
      <c r="DX5" s="71" t="s">
        <v>89</v>
      </c>
      <c r="DY5" s="71" t="s">
        <v>91</v>
      </c>
      <c r="DZ5" s="71" t="s">
        <v>92</v>
      </c>
      <c r="EA5" s="71" t="s">
        <v>93</v>
      </c>
      <c r="EB5" s="71" t="s">
        <v>94</v>
      </c>
      <c r="EC5" s="71" t="s">
        <v>95</v>
      </c>
      <c r="ED5" s="71" t="s">
        <v>90</v>
      </c>
      <c r="EE5" s="71" t="s">
        <v>85</v>
      </c>
      <c r="EF5" s="71" t="s">
        <v>86</v>
      </c>
      <c r="EG5" s="71" t="s">
        <v>87</v>
      </c>
      <c r="EH5" s="71" t="s">
        <v>88</v>
      </c>
      <c r="EI5" s="71" t="s">
        <v>89</v>
      </c>
      <c r="EJ5" s="71" t="s">
        <v>91</v>
      </c>
      <c r="EK5" s="71" t="s">
        <v>92</v>
      </c>
      <c r="EL5" s="71" t="s">
        <v>93</v>
      </c>
      <c r="EM5" s="71" t="s">
        <v>94</v>
      </c>
      <c r="EN5" s="71" t="s">
        <v>95</v>
      </c>
      <c r="EO5" s="71" t="s">
        <v>90</v>
      </c>
    </row>
    <row r="6" spans="1:145" s="59" customFormat="1">
      <c r="A6" s="60" t="s">
        <v>96</v>
      </c>
      <c r="B6" s="65">
        <f t="shared" ref="B6:X6" si="1">B7</f>
        <v>2020</v>
      </c>
      <c r="C6" s="65">
        <f t="shared" si="1"/>
        <v>16926</v>
      </c>
      <c r="D6" s="65">
        <f t="shared" si="1"/>
        <v>47</v>
      </c>
      <c r="E6" s="65">
        <f t="shared" si="1"/>
        <v>17</v>
      </c>
      <c r="F6" s="65">
        <f t="shared" si="1"/>
        <v>1</v>
      </c>
      <c r="G6" s="65">
        <f t="shared" si="1"/>
        <v>0</v>
      </c>
      <c r="H6" s="65" t="str">
        <f t="shared" si="1"/>
        <v>北海道　中標津町</v>
      </c>
      <c r="I6" s="65" t="str">
        <f t="shared" si="1"/>
        <v>法非適用</v>
      </c>
      <c r="J6" s="65" t="str">
        <f t="shared" si="1"/>
        <v>下水道事業</v>
      </c>
      <c r="K6" s="65" t="str">
        <f t="shared" si="1"/>
        <v>公共下水道</v>
      </c>
      <c r="L6" s="65" t="str">
        <f t="shared" si="1"/>
        <v>Cd1</v>
      </c>
      <c r="M6" s="65" t="str">
        <f t="shared" si="1"/>
        <v>非設置</v>
      </c>
      <c r="N6" s="74" t="str">
        <f t="shared" si="1"/>
        <v>-</v>
      </c>
      <c r="O6" s="74" t="str">
        <f t="shared" si="1"/>
        <v>該当数値なし</v>
      </c>
      <c r="P6" s="74">
        <f t="shared" si="1"/>
        <v>82.15</v>
      </c>
      <c r="Q6" s="74">
        <f t="shared" si="1"/>
        <v>72.88</v>
      </c>
      <c r="R6" s="74">
        <f t="shared" si="1"/>
        <v>3806</v>
      </c>
      <c r="S6" s="74">
        <f t="shared" si="1"/>
        <v>23203</v>
      </c>
      <c r="T6" s="74">
        <f t="shared" si="1"/>
        <v>684.87</v>
      </c>
      <c r="U6" s="74">
        <f t="shared" si="1"/>
        <v>33.880000000000003</v>
      </c>
      <c r="V6" s="74">
        <f t="shared" si="1"/>
        <v>18801</v>
      </c>
      <c r="W6" s="74">
        <f t="shared" si="1"/>
        <v>7.6</v>
      </c>
      <c r="X6" s="74">
        <f t="shared" si="1"/>
        <v>2473.8200000000002</v>
      </c>
      <c r="Y6" s="82">
        <f t="shared" ref="Y6:AH6" si="2">IF(Y7="",NA(),Y7)</f>
        <v>81.77</v>
      </c>
      <c r="Z6" s="82">
        <f t="shared" si="2"/>
        <v>78.61</v>
      </c>
      <c r="AA6" s="82">
        <f t="shared" si="2"/>
        <v>77.81</v>
      </c>
      <c r="AB6" s="82">
        <f t="shared" si="2"/>
        <v>78.97</v>
      </c>
      <c r="AC6" s="82">
        <f t="shared" si="2"/>
        <v>79.260000000000005</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828.41</v>
      </c>
      <c r="BG6" s="82">
        <f t="shared" si="5"/>
        <v>756.99</v>
      </c>
      <c r="BH6" s="82">
        <f t="shared" si="5"/>
        <v>715.49</v>
      </c>
      <c r="BI6" s="82">
        <f t="shared" si="5"/>
        <v>660.22</v>
      </c>
      <c r="BJ6" s="82">
        <f t="shared" si="5"/>
        <v>625.42999999999995</v>
      </c>
      <c r="BK6" s="82">
        <f t="shared" si="5"/>
        <v>716.96</v>
      </c>
      <c r="BL6" s="82">
        <f t="shared" si="5"/>
        <v>799.11</v>
      </c>
      <c r="BM6" s="82">
        <f t="shared" si="5"/>
        <v>768.62</v>
      </c>
      <c r="BN6" s="82">
        <f t="shared" si="5"/>
        <v>789.44</v>
      </c>
      <c r="BO6" s="82">
        <f t="shared" si="5"/>
        <v>812.92</v>
      </c>
      <c r="BP6" s="74" t="str">
        <f>IF(BP7="","",IF(BP7="-","【-】","【"&amp;SUBSTITUTE(TEXT(BP7,"#,##0.00"),"-","△")&amp;"】"))</f>
        <v>【705.21】</v>
      </c>
      <c r="BQ6" s="82">
        <f t="shared" ref="BQ6:BZ6" si="6">IF(BQ7="",NA(),BQ7)</f>
        <v>77.83</v>
      </c>
      <c r="BR6" s="82">
        <f t="shared" si="6"/>
        <v>86.4</v>
      </c>
      <c r="BS6" s="82">
        <f t="shared" si="6"/>
        <v>89.33</v>
      </c>
      <c r="BT6" s="82">
        <f t="shared" si="6"/>
        <v>87.5</v>
      </c>
      <c r="BU6" s="82">
        <f t="shared" si="6"/>
        <v>74.540000000000006</v>
      </c>
      <c r="BV6" s="82">
        <f t="shared" si="6"/>
        <v>88.09</v>
      </c>
      <c r="BW6" s="82">
        <f t="shared" si="6"/>
        <v>87.69</v>
      </c>
      <c r="BX6" s="82">
        <f t="shared" si="6"/>
        <v>88.06</v>
      </c>
      <c r="BY6" s="82">
        <f t="shared" si="6"/>
        <v>87.29</v>
      </c>
      <c r="BZ6" s="82">
        <f t="shared" si="6"/>
        <v>85.4</v>
      </c>
      <c r="CA6" s="74" t="str">
        <f>IF(CA7="","",IF(CA7="-","【-】","【"&amp;SUBSTITUTE(TEXT(CA7,"#,##0.00"),"-","△")&amp;"】"))</f>
        <v>【98.96】</v>
      </c>
      <c r="CB6" s="82">
        <f t="shared" ref="CB6:CK6" si="7">IF(CB7="",NA(),CB7)</f>
        <v>251.25</v>
      </c>
      <c r="CC6" s="82">
        <f t="shared" si="7"/>
        <v>229.93</v>
      </c>
      <c r="CD6" s="82">
        <f t="shared" si="7"/>
        <v>223.34</v>
      </c>
      <c r="CE6" s="82">
        <f t="shared" si="7"/>
        <v>231.05</v>
      </c>
      <c r="CF6" s="82">
        <f t="shared" si="7"/>
        <v>272.3</v>
      </c>
      <c r="CG6" s="82">
        <f t="shared" si="7"/>
        <v>181.8</v>
      </c>
      <c r="CH6" s="82">
        <f t="shared" si="7"/>
        <v>180.07</v>
      </c>
      <c r="CI6" s="82">
        <f t="shared" si="7"/>
        <v>179.32</v>
      </c>
      <c r="CJ6" s="82">
        <f t="shared" si="7"/>
        <v>176.67</v>
      </c>
      <c r="CK6" s="82">
        <f t="shared" si="7"/>
        <v>188.57</v>
      </c>
      <c r="CL6" s="74" t="str">
        <f>IF(CL7="","",IF(CL7="-","【-】","【"&amp;SUBSTITUTE(TEXT(CL7,"#,##0.00"),"-","△")&amp;"】"))</f>
        <v>【134.52】</v>
      </c>
      <c r="CM6" s="82">
        <f t="shared" ref="CM6:CV6" si="8">IF(CM7="",NA(),CM7)</f>
        <v>63.06</v>
      </c>
      <c r="CN6" s="82">
        <f t="shared" si="8"/>
        <v>56.56</v>
      </c>
      <c r="CO6" s="82">
        <f t="shared" si="8"/>
        <v>56.72</v>
      </c>
      <c r="CP6" s="82">
        <f t="shared" si="8"/>
        <v>50.53</v>
      </c>
      <c r="CQ6" s="82">
        <f t="shared" si="8"/>
        <v>55.49</v>
      </c>
      <c r="CR6" s="82">
        <f t="shared" si="8"/>
        <v>59.35</v>
      </c>
      <c r="CS6" s="82">
        <f t="shared" si="8"/>
        <v>58.4</v>
      </c>
      <c r="CT6" s="82">
        <f t="shared" si="8"/>
        <v>58</v>
      </c>
      <c r="CU6" s="82">
        <f t="shared" si="8"/>
        <v>57.42</v>
      </c>
      <c r="CV6" s="82">
        <f t="shared" si="8"/>
        <v>55.84</v>
      </c>
      <c r="CW6" s="74" t="str">
        <f>IF(CW7="","",IF(CW7="-","【-】","【"&amp;SUBSTITUTE(TEXT(CW7,"#,##0.00"),"-","△")&amp;"】"))</f>
        <v>【59.57】</v>
      </c>
      <c r="CX6" s="82">
        <f t="shared" ref="CX6:DG6" si="9">IF(CX7="",NA(),CX7)</f>
        <v>91.04</v>
      </c>
      <c r="CY6" s="82">
        <f t="shared" si="9"/>
        <v>91.94</v>
      </c>
      <c r="CZ6" s="82">
        <f t="shared" si="9"/>
        <v>92.14</v>
      </c>
      <c r="DA6" s="82">
        <f t="shared" si="9"/>
        <v>92.4</v>
      </c>
      <c r="DB6" s="82">
        <f t="shared" si="9"/>
        <v>92.67</v>
      </c>
      <c r="DC6" s="82">
        <f t="shared" si="9"/>
        <v>89.88</v>
      </c>
      <c r="DD6" s="82">
        <f t="shared" si="9"/>
        <v>89.68</v>
      </c>
      <c r="DE6" s="82">
        <f t="shared" si="9"/>
        <v>89.79</v>
      </c>
      <c r="DF6" s="82">
        <f t="shared" si="9"/>
        <v>90.42</v>
      </c>
      <c r="DG6" s="82">
        <f t="shared" si="9"/>
        <v>92.34</v>
      </c>
      <c r="DH6" s="74" t="str">
        <f>IF(DH7="","",IF(DH7="-","【-】","【"&amp;SUBSTITUTE(TEXT(DH7,"#,##0.00"),"-","△")&amp;"】"))</f>
        <v>【95.57】</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0.19</v>
      </c>
      <c r="EK6" s="82">
        <f t="shared" si="12"/>
        <v>0.23</v>
      </c>
      <c r="EL6" s="82">
        <f t="shared" si="12"/>
        <v>0.21</v>
      </c>
      <c r="EM6" s="82">
        <f t="shared" si="12"/>
        <v>0.17</v>
      </c>
      <c r="EN6" s="82">
        <f t="shared" si="12"/>
        <v>9.e-002</v>
      </c>
      <c r="EO6" s="74" t="str">
        <f>IF(EO7="","",IF(EO7="-","【-】","【"&amp;SUBSTITUTE(TEXT(EO7,"#,##0.00"),"-","△")&amp;"】"))</f>
        <v>【0.30】</v>
      </c>
    </row>
    <row r="7" spans="1:145" s="59" customFormat="1">
      <c r="A7" s="60"/>
      <c r="B7" s="66">
        <v>2020</v>
      </c>
      <c r="C7" s="66">
        <v>16926</v>
      </c>
      <c r="D7" s="66">
        <v>47</v>
      </c>
      <c r="E7" s="66">
        <v>17</v>
      </c>
      <c r="F7" s="66">
        <v>1</v>
      </c>
      <c r="G7" s="66">
        <v>0</v>
      </c>
      <c r="H7" s="66" t="s">
        <v>97</v>
      </c>
      <c r="I7" s="66" t="s">
        <v>98</v>
      </c>
      <c r="J7" s="66" t="s">
        <v>99</v>
      </c>
      <c r="K7" s="66" t="s">
        <v>100</v>
      </c>
      <c r="L7" s="66" t="s">
        <v>78</v>
      </c>
      <c r="M7" s="66" t="s">
        <v>101</v>
      </c>
      <c r="N7" s="75" t="s">
        <v>40</v>
      </c>
      <c r="O7" s="75" t="s">
        <v>102</v>
      </c>
      <c r="P7" s="75">
        <v>82.15</v>
      </c>
      <c r="Q7" s="75">
        <v>72.88</v>
      </c>
      <c r="R7" s="75">
        <v>3806</v>
      </c>
      <c r="S7" s="75">
        <v>23203</v>
      </c>
      <c r="T7" s="75">
        <v>684.87</v>
      </c>
      <c r="U7" s="75">
        <v>33.880000000000003</v>
      </c>
      <c r="V7" s="75">
        <v>18801</v>
      </c>
      <c r="W7" s="75">
        <v>7.6</v>
      </c>
      <c r="X7" s="75">
        <v>2473.8200000000002</v>
      </c>
      <c r="Y7" s="75">
        <v>81.77</v>
      </c>
      <c r="Z7" s="75">
        <v>78.61</v>
      </c>
      <c r="AA7" s="75">
        <v>77.81</v>
      </c>
      <c r="AB7" s="75">
        <v>78.97</v>
      </c>
      <c r="AC7" s="75">
        <v>79.260000000000005</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828.41</v>
      </c>
      <c r="BG7" s="75">
        <v>756.99</v>
      </c>
      <c r="BH7" s="75">
        <v>715.49</v>
      </c>
      <c r="BI7" s="75">
        <v>660.22</v>
      </c>
      <c r="BJ7" s="75">
        <v>625.42999999999995</v>
      </c>
      <c r="BK7" s="75">
        <v>716.96</v>
      </c>
      <c r="BL7" s="75">
        <v>799.11</v>
      </c>
      <c r="BM7" s="75">
        <v>768.62</v>
      </c>
      <c r="BN7" s="75">
        <v>789.44</v>
      </c>
      <c r="BO7" s="75">
        <v>812.92</v>
      </c>
      <c r="BP7" s="75">
        <v>705.21</v>
      </c>
      <c r="BQ7" s="75">
        <v>77.83</v>
      </c>
      <c r="BR7" s="75">
        <v>86.4</v>
      </c>
      <c r="BS7" s="75">
        <v>89.33</v>
      </c>
      <c r="BT7" s="75">
        <v>87.5</v>
      </c>
      <c r="BU7" s="75">
        <v>74.540000000000006</v>
      </c>
      <c r="BV7" s="75">
        <v>88.09</v>
      </c>
      <c r="BW7" s="75">
        <v>87.69</v>
      </c>
      <c r="BX7" s="75">
        <v>88.06</v>
      </c>
      <c r="BY7" s="75">
        <v>87.29</v>
      </c>
      <c r="BZ7" s="75">
        <v>85.4</v>
      </c>
      <c r="CA7" s="75">
        <v>98.96</v>
      </c>
      <c r="CB7" s="75">
        <v>251.25</v>
      </c>
      <c r="CC7" s="75">
        <v>229.93</v>
      </c>
      <c r="CD7" s="75">
        <v>223.34</v>
      </c>
      <c r="CE7" s="75">
        <v>231.05</v>
      </c>
      <c r="CF7" s="75">
        <v>272.3</v>
      </c>
      <c r="CG7" s="75">
        <v>181.8</v>
      </c>
      <c r="CH7" s="75">
        <v>180.07</v>
      </c>
      <c r="CI7" s="75">
        <v>179.32</v>
      </c>
      <c r="CJ7" s="75">
        <v>176.67</v>
      </c>
      <c r="CK7" s="75">
        <v>188.57</v>
      </c>
      <c r="CL7" s="75">
        <v>134.52000000000001</v>
      </c>
      <c r="CM7" s="75">
        <v>63.06</v>
      </c>
      <c r="CN7" s="75">
        <v>56.56</v>
      </c>
      <c r="CO7" s="75">
        <v>56.72</v>
      </c>
      <c r="CP7" s="75">
        <v>50.53</v>
      </c>
      <c r="CQ7" s="75">
        <v>55.49</v>
      </c>
      <c r="CR7" s="75">
        <v>59.35</v>
      </c>
      <c r="CS7" s="75">
        <v>58.4</v>
      </c>
      <c r="CT7" s="75">
        <v>58</v>
      </c>
      <c r="CU7" s="75">
        <v>57.42</v>
      </c>
      <c r="CV7" s="75">
        <v>55.84</v>
      </c>
      <c r="CW7" s="75">
        <v>59.57</v>
      </c>
      <c r="CX7" s="75">
        <v>91.04</v>
      </c>
      <c r="CY7" s="75">
        <v>91.94</v>
      </c>
      <c r="CZ7" s="75">
        <v>92.14</v>
      </c>
      <c r="DA7" s="75">
        <v>92.4</v>
      </c>
      <c r="DB7" s="75">
        <v>92.67</v>
      </c>
      <c r="DC7" s="75">
        <v>89.88</v>
      </c>
      <c r="DD7" s="75">
        <v>89.68</v>
      </c>
      <c r="DE7" s="75">
        <v>89.79</v>
      </c>
      <c r="DF7" s="75">
        <v>90.42</v>
      </c>
      <c r="DG7" s="75">
        <v>92.34</v>
      </c>
      <c r="DH7" s="75">
        <v>95.57</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0.19</v>
      </c>
      <c r="EK7" s="75">
        <v>0.23</v>
      </c>
      <c r="EL7" s="75">
        <v>0.21</v>
      </c>
      <c r="EM7" s="75">
        <v>0.17</v>
      </c>
      <c r="EN7" s="75">
        <v>9.e-002</v>
      </c>
      <c r="EO7" s="75">
        <v>0.3</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32</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108</v>
      </c>
    </row>
    <row r="12" spans="1:145">
      <c r="B12">
        <v>1</v>
      </c>
      <c r="C12">
        <v>1</v>
      </c>
      <c r="D12">
        <v>1</v>
      </c>
      <c r="E12">
        <v>1</v>
      </c>
      <c r="F12">
        <v>2</v>
      </c>
      <c r="G12" t="s">
        <v>109</v>
      </c>
    </row>
    <row r="13" spans="1:145">
      <c r="B13" t="s">
        <v>110</v>
      </c>
      <c r="C13" t="s">
        <v>110</v>
      </c>
      <c r="D13" t="s">
        <v>110</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cp:lastPrinted>2022-01-18T04:53:27Z</cp:lastPrinted>
  <dcterms:created xsi:type="dcterms:W3CDTF">2021-12-03T07:42:57Z</dcterms:created>
  <dcterms:modified xsi:type="dcterms:W3CDTF">2024-10-01T00:46:57Z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2024-10-01T00:46:57Z</vt:filetime>
  </property>
</Properties>
</file>