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jHMJgGfNebLOLJZyyslfgu8MAwBgO0LMda971MuokViFkyjHRYg4uR+MxgAkImh0dFo+hIx/NEy5d/lJu7NnQ==" workbookSaltValue="JiOdYEpcRHiv3qokfyFz0A=="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<sst xmlns="http://schemas.openxmlformats.org/spreadsheetml/2006/main" xmlns:r="http://schemas.openxmlformats.org/officeDocument/2006/relationships" count="116" uniqueCount="116">
  <si>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</si>
  <si>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</si>
  <si>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</si>
  <si>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</si>
  <si>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</si>
  <si>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</si>
  <si>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</si>
  <si>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</si>
  <si>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</si>
  <si>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</si>
  <si>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</si>
  <si>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</si>
  <si>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</si>
  <si>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</si>
  <si>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</si>
  <si>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</si>
  <si>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</si>
  <si>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</si>
  <si>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</si>
  <si>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</si>
  <si>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</si>
  <si>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</si>
  <si>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</si>
  <si>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</si>
  <si>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</si>
  <si>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</si>
  <si>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</si>
  <si>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</si>
  <si>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</si>
  <si>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</si>
  <si>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</si>
  <si>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</si>
  <si>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</si>
  <si>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</si>
  <si>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</si>
  <si>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</si>
  <si>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</si>
  <si>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</si>
  <si>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</si>
  <si>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</si>
  <si>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</si>
  <si>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</si>
  <si>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</si>
  <si>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</si>
  <si>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</si>
  <si>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</si>
  <si>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</si>
  <si>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</si>
  <si>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</si>
  <si>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</si>
  <si>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</si>
  <si>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</si>
  <si>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</si>
  <si>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</si>
  <si>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</si>
  <si>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</si>
  <si>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</si>
  <si>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</si>
  <si>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</si>
  <si>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</si>
  <si>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</si>
  <si>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</si>
  <si>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</si>
  <si>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</si>
  <si>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</si>
  <si>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</si>
  <si>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</si>
  <si>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</si>
  <si>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</si>
  <si>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</si>
  <si>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</si>
  <si>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</si>
  <si>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</si>
  <si>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</si>
  <si>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</si>
  <si>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</si>
  <si>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</si>
  <si>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</si>
  <si>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</si>
  <si>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</si>
  <si>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</si>
  <si>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</si>
  <si>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</si>
  <si>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</si>
  <si>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</si>
  <si>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</si>
  <si>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</si>
  <si>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</si>
  <si>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</si>
  <si>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</si>
  <si>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</si>
  <si>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</si>
  <si>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</si>
  <si>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</si>
  <si>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</si>
  <si>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</si>
  <si>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</si>
  <si>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</si>
  <si>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</si>
  <si>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</si>
  <si>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</si>
  <si>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</si>
  <si>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</si>
  <si>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</si>
  <si>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</si>
  <si>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</si>
  <si>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</si>
  <si>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</si>
  <si>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</si>
  <si>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</si>
  <si>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</si>
  <si>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</si>
  <si>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</si>
  <si>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③特定環境保全公共下水道事業の管渠更新は、法定耐用年数まで相当な期間があるため更新延長は無く0％となっているが、今後、計画的な更新が必要となってくる。</t>
  </si>
  <si>
    <t xml:space="preserve"> 平成26年度に策定した中標津町下水道経営戦略（中期ビジョン）に基づき経営を行っている。
　⑥汚水処理原価が類似団体及び全国平均値と比較して高いこと、⑤経費回収率についても低い水準で推移していることから、赤字体質であるといえる。
　今後はさらなる経費削減を行ったうえで、地方公営企業法の適用を見据え、安定的な事業経営に努めるとともに、将来的な料金改定に向けて検討を進める必要がある。
　</t>
    <rPh sb="146" eb="148">
      <t>ミス</t>
    </rPh>
    <rPh sb="150" eb="153">
      <t>アンテイテキ</t>
    </rPh>
    <rPh sb="154" eb="156">
      <t>ジギョウ</t>
    </rPh>
    <rPh sb="156" eb="158">
      <t>ケイエイ</t>
    </rPh>
    <rPh sb="159" eb="160">
      <t>ツト</t>
    </rPh>
    <rPh sb="167" eb="170">
      <t>ショウライテキ</t>
    </rPh>
    <rPh sb="176" eb="177">
      <t>ム</t>
    </rPh>
    <rPh sb="182" eb="183">
      <t>スス</t>
    </rPh>
    <phoneticPr fontId="1"/>
  </si>
  <si>
    <t>①総費用が前年度から増加したが、総収益も総費用以上に増加したことから前年より増となった。しかし、依然として100％を下回っている。
④類似団体及び全国平均値と比較して高い数値で推移している。年々企業債残高は減少し、営業収益は増加したため数値は前年度より改善された。
⑤前年度とほぼ同値であるが、依然として類似団体より低い数値となっている。
 この事業地区は、観光地としての温泉街で占められ使用料はお客の出入りにも左右されるが、旅館・ホテルの数も減少し、処理経費の割に使用料は見込めない状況であり、一般会計からの繰入を行っている。
⑥前年度とほぼ同値であるが、依然として類似団体より高い数値となっている。「⑤経費回収率」同様、年間有収水量がさほど期待できないことから、維持管理のコストダウンに努め、施設のサイズダウンや廃止等も検討していく必要がある。
⑦類似団体及び全国平均値と比較して低い数値で推移している。過去には温泉街も栄えていたが、近年はコロナ禍により利用率が減っていることから、施設のサイズダウンや廃止等も将来的には検討する必要がある。
⑧水洗化率は100％を維持している。</t>
    <rPh sb="1" eb="4">
      <t>ソウヒヨウ</t>
    </rPh>
    <rPh sb="5" eb="8">
      <t>ゼンネンド</t>
    </rPh>
    <rPh sb="10" eb="12">
      <t>ゾウカ</t>
    </rPh>
    <rPh sb="16" eb="19">
      <t>ソウシュウエキ</t>
    </rPh>
    <rPh sb="20" eb="23">
      <t>ソウヒヨウ</t>
    </rPh>
    <rPh sb="23" eb="25">
      <t>イジョウ</t>
    </rPh>
    <rPh sb="26" eb="28">
      <t>ゾウカ</t>
    </rPh>
    <rPh sb="38" eb="39">
      <t>ゾウ</t>
    </rPh>
    <rPh sb="48" eb="50">
      <t>イゼン</t>
    </rPh>
    <rPh sb="108" eb="110">
      <t>エイギョウ</t>
    </rPh>
    <rPh sb="110" eb="112">
      <t>シュウエキ</t>
    </rPh>
    <rPh sb="113" eb="115">
      <t>ゾウカ</t>
    </rPh>
    <rPh sb="119" eb="121">
      <t>スウチ</t>
    </rPh>
    <rPh sb="122" eb="125">
      <t>ゼンネンド</t>
    </rPh>
    <rPh sb="127" eb="129">
      <t>カイゼン</t>
    </rPh>
    <rPh sb="149" eb="151">
      <t>イゼン</t>
    </rPh>
    <rPh sb="175" eb="177">
      <t>ジギョウ</t>
    </rPh>
    <rPh sb="177" eb="179">
      <t>チク</t>
    </rPh>
    <rPh sb="181" eb="183">
      <t>カンコウ</t>
    </rPh>
    <rPh sb="183" eb="184">
      <t>チ</t>
    </rPh>
    <rPh sb="188" eb="191">
      <t>オンセンガイ</t>
    </rPh>
    <rPh sb="192" eb="193">
      <t>シ</t>
    </rPh>
    <rPh sb="196" eb="199">
      <t>シヨウリョウ</t>
    </rPh>
    <rPh sb="201" eb="202">
      <t>キャク</t>
    </rPh>
    <rPh sb="203" eb="205">
      <t>デイ</t>
    </rPh>
    <rPh sb="208" eb="210">
      <t>サユウ</t>
    </rPh>
    <rPh sb="215" eb="217">
      <t>リョカン</t>
    </rPh>
    <rPh sb="222" eb="223">
      <t>カズ</t>
    </rPh>
    <rPh sb="224" eb="226">
      <t>ゲンショウ</t>
    </rPh>
    <rPh sb="235" eb="238">
      <t>シヨウリョウ</t>
    </rPh>
    <rPh sb="239" eb="241">
      <t>ミコ</t>
    </rPh>
    <rPh sb="244" eb="246">
      <t>ジョウキョウ</t>
    </rPh>
    <rPh sb="250" eb="252">
      <t>イッパン</t>
    </rPh>
    <rPh sb="252" eb="254">
      <t>カイケイ</t>
    </rPh>
    <rPh sb="257" eb="259">
      <t>クリイレ</t>
    </rPh>
    <rPh sb="260" eb="261">
      <t>オコナ</t>
    </rPh>
    <rPh sb="282" eb="284">
      <t>イゼン</t>
    </rPh>
    <rPh sb="306" eb="308">
      <t>ケイヒ</t>
    </rPh>
    <rPh sb="308" eb="310">
      <t>カイシュウ</t>
    </rPh>
    <rPh sb="310" eb="311">
      <t>リツ</t>
    </rPh>
    <rPh sb="312" eb="314">
      <t>ドウヨウ</t>
    </rPh>
    <rPh sb="315" eb="317">
      <t>ネンカン</t>
    </rPh>
    <rPh sb="317" eb="319">
      <t>ユウシュウ</t>
    </rPh>
    <rPh sb="319" eb="321">
      <t>スイリョウ</t>
    </rPh>
    <rPh sb="325" eb="327">
      <t>キタイ</t>
    </rPh>
    <rPh sb="336" eb="338">
      <t>イジ</t>
    </rPh>
    <rPh sb="338" eb="340">
      <t>カンリ</t>
    </rPh>
    <rPh sb="348" eb="349">
      <t>ツト</t>
    </rPh>
    <rPh sb="351" eb="353">
      <t>シセツ</t>
    </rPh>
    <rPh sb="361" eb="363">
      <t>ハイシ</t>
    </rPh>
    <rPh sb="363" eb="364">
      <t>トウ</t>
    </rPh>
    <rPh sb="365" eb="367">
      <t>ケントウ</t>
    </rPh>
    <rPh sb="371" eb="373">
      <t>ヒツヨウ</t>
    </rPh>
    <rPh sb="408" eb="410">
      <t>カコ</t>
    </rPh>
    <rPh sb="412" eb="415">
      <t>オンセンガイ</t>
    </rPh>
    <rPh sb="416" eb="417">
      <t>サカ</t>
    </rPh>
    <rPh sb="423" eb="425">
      <t>キンネン</t>
    </rPh>
    <rPh sb="429" eb="430">
      <t>カ</t>
    </rPh>
    <rPh sb="433" eb="436">
      <t>リヨウリツ</t>
    </rPh>
    <rPh sb="437" eb="438">
      <t>ヘ</t>
    </rPh>
    <rPh sb="447" eb="449">
      <t>シセツ</t>
    </rPh>
    <rPh sb="457" eb="459">
      <t>ハイシ</t>
    </rPh>
    <rPh sb="459" eb="460">
      <t>トウ</t>
    </rPh>
    <rPh sb="461" eb="463">
      <t>ショウライ</t>
    </rPh>
    <rPh sb="463" eb="464">
      <t>テキ</t>
    </rPh>
    <rPh sb="466" eb="468">
      <t>ケントウ</t>
    </rPh>
    <rPh sb="470" eb="472">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</si>
</sst>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0.13</c:v>
                </c:pt>
                <c:pt idx="2">
                  <c:v>0.36</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21.05</c:v>
                </c:pt>
                <c:pt idx="1">
                  <c:v>20.53</c:v>
                </c:pt>
                <c:pt idx="2">
                  <c:v>18.95</c:v>
                </c:pt>
                <c:pt idx="3">
                  <c:v>12.63</c:v>
                </c:pt>
                <c:pt idx="4">
                  <c:v>14.74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43.36</c:v>
                </c:pt>
                <c:pt idx="1">
                  <c:v>42.56</c:v>
                </c:pt>
                <c:pt idx="2">
                  <c:v>42.47</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83.06</c:v>
                </c:pt>
                <c:pt idx="1">
                  <c:v>83.32</c:v>
                </c:pt>
                <c:pt idx="2">
                  <c:v>83.75</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95.77</c:v>
                </c:pt>
                <c:pt idx="1">
                  <c:v>94.57</c:v>
                </c:pt>
                <c:pt idx="2">
                  <c:v>94.58</c:v>
                </c:pt>
                <c:pt idx="3">
                  <c:v>94.56</c:v>
                </c:pt>
                <c:pt idx="4">
                  <c:v>95.42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5550.82</c:v>
                </c:pt>
                <c:pt idx="1">
                  <c:v>4803.26</c:v>
                </c:pt>
                <c:pt idx="2">
                  <c:v>4288.84</c:v>
                </c:pt>
                <c:pt idx="3">
                  <c:v>4369.09</c:v>
                </c:pt>
                <c:pt idx="4">
                  <c:v>2513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1243.71</c:v>
                </c:pt>
                <c:pt idx="1">
                  <c:v>1194.1500000000001</c:v>
                </c:pt>
                <c:pt idx="2">
                  <c:v>1206.79</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8.58</c:v>
                </c:pt>
                <c:pt idx="1">
                  <c:v>15.36</c:v>
                </c:pt>
                <c:pt idx="2">
                  <c:v>15.84</c:v>
                </c:pt>
                <c:pt idx="3">
                  <c:v>13.41</c:v>
                </c:pt>
                <c:pt idx="4">
                  <c:v>14.18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74.3</c:v>
                </c:pt>
                <c:pt idx="1">
                  <c:v>72.260000000000005</c:v>
                </c:pt>
                <c:pt idx="2">
                  <c:v>71.84</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2195.09</c:v>
                </c:pt>
                <c:pt idx="1">
                  <c:v>1219.54</c:v>
                </c:pt>
                <c:pt idx="2">
                  <c:v>1191.46</c:v>
                </c:pt>
                <c:pt idx="3">
                  <c:v>1272.03</c:v>
                </c:pt>
                <c:pt idx="4">
                  <c:v>1345.08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221.81</c:v>
                </c:pt>
                <c:pt idx="1">
                  <c:v>230.02</c:v>
                </c:pt>
                <c:pt idx="2">
                  <c:v>228.47</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22978</v>
      </c>
      <c r="AM8" s="21"/>
      <c r="AN8" s="21"/>
      <c r="AO8" s="21"/>
      <c r="AP8" s="21"/>
      <c r="AQ8" s="21"/>
      <c r="AR8" s="21"/>
      <c r="AS8" s="21"/>
      <c r="AT8" s="7">
        <f>データ!T6</f>
        <v>684.87</v>
      </c>
      <c r="AU8" s="7"/>
      <c r="AV8" s="7"/>
      <c r="AW8" s="7"/>
      <c r="AX8" s="7"/>
      <c r="AY8" s="7"/>
      <c r="AZ8" s="7"/>
      <c r="BA8" s="7"/>
      <c r="BB8" s="7">
        <f>データ!U6</f>
        <v>33.549999999999997</v>
      </c>
      <c r="BC8" s="7"/>
      <c r="BD8" s="7"/>
      <c r="BE8" s="7"/>
      <c r="BF8" s="7"/>
      <c r="BG8" s="7"/>
      <c r="BH8" s="7"/>
      <c r="BI8" s="7"/>
      <c r="BJ8" s="3"/>
      <c r="BK8" s="3"/>
      <c r="BL8" s="27" t="s">
        <v>14</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0.11</v>
      </c>
      <c r="Q10" s="7"/>
      <c r="R10" s="7"/>
      <c r="S10" s="7"/>
      <c r="T10" s="7"/>
      <c r="U10" s="7"/>
      <c r="V10" s="7"/>
      <c r="W10" s="7">
        <f>データ!Q6</f>
        <v>111.8</v>
      </c>
      <c r="X10" s="7"/>
      <c r="Y10" s="7"/>
      <c r="Z10" s="7"/>
      <c r="AA10" s="7"/>
      <c r="AB10" s="7"/>
      <c r="AC10" s="7"/>
      <c r="AD10" s="21">
        <f>データ!R6</f>
        <v>3806</v>
      </c>
      <c r="AE10" s="21"/>
      <c r="AF10" s="21"/>
      <c r="AG10" s="21"/>
      <c r="AH10" s="21"/>
      <c r="AI10" s="21"/>
      <c r="AJ10" s="21"/>
      <c r="AK10" s="2"/>
      <c r="AL10" s="21">
        <f>データ!V6</f>
        <v>26</v>
      </c>
      <c r="AM10" s="21"/>
      <c r="AN10" s="21"/>
      <c r="AO10" s="21"/>
      <c r="AP10" s="21"/>
      <c r="AQ10" s="21"/>
      <c r="AR10" s="21"/>
      <c r="AS10" s="21"/>
      <c r="AT10" s="7">
        <f>データ!W6</f>
        <v>5.e-002</v>
      </c>
      <c r="AU10" s="7"/>
      <c r="AV10" s="7"/>
      <c r="AW10" s="7"/>
      <c r="AX10" s="7"/>
      <c r="AY10" s="7"/>
      <c r="AZ10" s="7"/>
      <c r="BA10" s="7"/>
      <c r="BB10" s="7">
        <f>データ!X6</f>
        <v>520</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【1,201.79】</v>
      </c>
      <c r="I86" s="12" t="str">
        <f>データ!CA6</f>
        <v>【75.31】</v>
      </c>
      <c r="J86" s="12" t="str">
        <f>データ!CL6</f>
        <v>【216.39】</v>
      </c>
      <c r="K86" s="12" t="str">
        <f>データ!CW6</f>
        <v>【42.57】</v>
      </c>
      <c r="L86" s="12" t="str">
        <f>データ!DH6</f>
        <v>【85.24】</v>
      </c>
      <c r="M86" s="12" t="s">
        <v>41</v>
      </c>
      <c r="N86" s="12" t="s">
        <v>41</v>
      </c>
      <c r="O86" s="12" t="str">
        <f>データ!EO6</f>
        <v>【0.15】</v>
      </c>
    </row>
  </sheetData>
  <sheetProtection algorithmName="SHA-512" hashValue="CBl6X6Jg8U9dWJ+JvnB5GrH6IYf7SvHst+ifxle8Ja/sxYIWKpg8GaNTkQPpDsQ9jnZjdOtkcWuswnNvG9OnSA==" saltValue="RjloNwjMiCcdr78zuDtp6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34</v>
      </c>
      <c r="C3" s="58" t="s">
        <v>61</v>
      </c>
      <c r="D3" s="58" t="s">
        <v>62</v>
      </c>
      <c r="E3" s="58" t="s">
        <v>4</v>
      </c>
      <c r="F3" s="58" t="s">
        <v>3</v>
      </c>
      <c r="G3" s="58" t="s">
        <v>28</v>
      </c>
      <c r="H3" s="65" t="s">
        <v>58</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47</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2021</v>
      </c>
      <c r="C6" s="61">
        <f t="shared" si="1"/>
        <v>16926</v>
      </c>
      <c r="D6" s="61">
        <f t="shared" si="1"/>
        <v>47</v>
      </c>
      <c r="E6" s="61">
        <f t="shared" si="1"/>
        <v>17</v>
      </c>
      <c r="F6" s="61">
        <f t="shared" si="1"/>
        <v>4</v>
      </c>
      <c r="G6" s="61">
        <f t="shared" si="1"/>
        <v>0</v>
      </c>
      <c r="H6" s="61" t="str">
        <f t="shared" si="1"/>
        <v>北海道　中標津町</v>
      </c>
      <c r="I6" s="61" t="str">
        <f t="shared" si="1"/>
        <v>法非適用</v>
      </c>
      <c r="J6" s="61" t="str">
        <f t="shared" si="1"/>
        <v>下水道事業</v>
      </c>
      <c r="K6" s="61" t="str">
        <f t="shared" si="1"/>
        <v>特定環境保全公共下水道</v>
      </c>
      <c r="L6" s="61" t="str">
        <f t="shared" si="1"/>
        <v>D2</v>
      </c>
      <c r="M6" s="61" t="str">
        <f t="shared" si="1"/>
        <v>非設置</v>
      </c>
      <c r="N6" s="70" t="str">
        <f t="shared" si="1"/>
        <v>-</v>
      </c>
      <c r="O6" s="70" t="str">
        <f t="shared" si="1"/>
        <v>該当数値なし</v>
      </c>
      <c r="P6" s="70">
        <f t="shared" si="1"/>
        <v>0.11</v>
      </c>
      <c r="Q6" s="70">
        <f t="shared" si="1"/>
        <v>111.8</v>
      </c>
      <c r="R6" s="70">
        <f t="shared" si="1"/>
        <v>3806</v>
      </c>
      <c r="S6" s="70">
        <f t="shared" si="1"/>
        <v>22978</v>
      </c>
      <c r="T6" s="70">
        <f t="shared" si="1"/>
        <v>684.87</v>
      </c>
      <c r="U6" s="70">
        <f t="shared" si="1"/>
        <v>33.549999999999997</v>
      </c>
      <c r="V6" s="70">
        <f t="shared" si="1"/>
        <v>26</v>
      </c>
      <c r="W6" s="70">
        <f t="shared" si="1"/>
        <v>5.e-002</v>
      </c>
      <c r="X6" s="70">
        <f t="shared" si="1"/>
        <v>520</v>
      </c>
      <c r="Y6" s="78">
        <f t="shared" ref="Y6:AH6" si="2">IF(Y7="",NA(),Y7)</f>
        <v>95.77</v>
      </c>
      <c r="Z6" s="78">
        <f t="shared" si="2"/>
        <v>94.57</v>
      </c>
      <c r="AA6" s="78">
        <f t="shared" si="2"/>
        <v>94.58</v>
      </c>
      <c r="AB6" s="78">
        <f t="shared" si="2"/>
        <v>94.56</v>
      </c>
      <c r="AC6" s="78">
        <f t="shared" si="2"/>
        <v>95.42</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5550.82</v>
      </c>
      <c r="BG6" s="78">
        <f t="shared" si="5"/>
        <v>4803.26</v>
      </c>
      <c r="BH6" s="78">
        <f t="shared" si="5"/>
        <v>4288.84</v>
      </c>
      <c r="BI6" s="78">
        <f t="shared" si="5"/>
        <v>4369.09</v>
      </c>
      <c r="BJ6" s="78">
        <f t="shared" si="5"/>
        <v>2513</v>
      </c>
      <c r="BK6" s="78">
        <f t="shared" si="5"/>
        <v>1243.71</v>
      </c>
      <c r="BL6" s="78">
        <f t="shared" si="5"/>
        <v>1194.1500000000001</v>
      </c>
      <c r="BM6" s="78">
        <f t="shared" si="5"/>
        <v>1206.79</v>
      </c>
      <c r="BN6" s="78">
        <f t="shared" si="5"/>
        <v>1258.43</v>
      </c>
      <c r="BO6" s="78">
        <f t="shared" si="5"/>
        <v>1163.75</v>
      </c>
      <c r="BP6" s="70" t="str">
        <f>IF(BP7="","",IF(BP7="-","【-】","【"&amp;SUBSTITUTE(TEXT(BP7,"#,##0.00"),"-","△")&amp;"】"))</f>
        <v>【1,201.79】</v>
      </c>
      <c r="BQ6" s="78">
        <f t="shared" ref="BQ6:BZ6" si="6">IF(BQ7="",NA(),BQ7)</f>
        <v>8.58</v>
      </c>
      <c r="BR6" s="78">
        <f t="shared" si="6"/>
        <v>15.36</v>
      </c>
      <c r="BS6" s="78">
        <f t="shared" si="6"/>
        <v>15.84</v>
      </c>
      <c r="BT6" s="78">
        <f t="shared" si="6"/>
        <v>13.41</v>
      </c>
      <c r="BU6" s="78">
        <f t="shared" si="6"/>
        <v>14.18</v>
      </c>
      <c r="BV6" s="78">
        <f t="shared" si="6"/>
        <v>74.3</v>
      </c>
      <c r="BW6" s="78">
        <f t="shared" si="6"/>
        <v>72.260000000000005</v>
      </c>
      <c r="BX6" s="78">
        <f t="shared" si="6"/>
        <v>71.84</v>
      </c>
      <c r="BY6" s="78">
        <f t="shared" si="6"/>
        <v>73.36</v>
      </c>
      <c r="BZ6" s="78">
        <f t="shared" si="6"/>
        <v>72.599999999999994</v>
      </c>
      <c r="CA6" s="70" t="str">
        <f>IF(CA7="","",IF(CA7="-","【-】","【"&amp;SUBSTITUTE(TEXT(CA7,"#,##0.00"),"-","△")&amp;"】"))</f>
        <v>【75.31】</v>
      </c>
      <c r="CB6" s="78">
        <f t="shared" ref="CB6:CK6" si="7">IF(CB7="",NA(),CB7)</f>
        <v>2195.09</v>
      </c>
      <c r="CC6" s="78">
        <f t="shared" si="7"/>
        <v>1219.54</v>
      </c>
      <c r="CD6" s="78">
        <f t="shared" si="7"/>
        <v>1191.46</v>
      </c>
      <c r="CE6" s="78">
        <f t="shared" si="7"/>
        <v>1272.03</v>
      </c>
      <c r="CF6" s="78">
        <f t="shared" si="7"/>
        <v>1345.08</v>
      </c>
      <c r="CG6" s="78">
        <f t="shared" si="7"/>
        <v>221.81</v>
      </c>
      <c r="CH6" s="78">
        <f t="shared" si="7"/>
        <v>230.02</v>
      </c>
      <c r="CI6" s="78">
        <f t="shared" si="7"/>
        <v>228.47</v>
      </c>
      <c r="CJ6" s="78">
        <f t="shared" si="7"/>
        <v>224.88</v>
      </c>
      <c r="CK6" s="78">
        <f t="shared" si="7"/>
        <v>228.64</v>
      </c>
      <c r="CL6" s="70" t="str">
        <f>IF(CL7="","",IF(CL7="-","【-】","【"&amp;SUBSTITUTE(TEXT(CL7,"#,##0.00"),"-","△")&amp;"】"))</f>
        <v>【216.39】</v>
      </c>
      <c r="CM6" s="78">
        <f t="shared" ref="CM6:CV6" si="8">IF(CM7="",NA(),CM7)</f>
        <v>21.05</v>
      </c>
      <c r="CN6" s="78">
        <f t="shared" si="8"/>
        <v>20.53</v>
      </c>
      <c r="CO6" s="78">
        <f t="shared" si="8"/>
        <v>18.95</v>
      </c>
      <c r="CP6" s="78">
        <f t="shared" si="8"/>
        <v>12.63</v>
      </c>
      <c r="CQ6" s="78">
        <f t="shared" si="8"/>
        <v>14.74</v>
      </c>
      <c r="CR6" s="78">
        <f t="shared" si="8"/>
        <v>43.36</v>
      </c>
      <c r="CS6" s="78">
        <f t="shared" si="8"/>
        <v>42.56</v>
      </c>
      <c r="CT6" s="78">
        <f t="shared" si="8"/>
        <v>42.47</v>
      </c>
      <c r="CU6" s="78">
        <f t="shared" si="8"/>
        <v>42.4</v>
      </c>
      <c r="CV6" s="78">
        <f t="shared" si="8"/>
        <v>42.28</v>
      </c>
      <c r="CW6" s="70" t="str">
        <f>IF(CW7="","",IF(CW7="-","【-】","【"&amp;SUBSTITUTE(TEXT(CW7,"#,##0.00"),"-","△")&amp;"】"))</f>
        <v>【42.57】</v>
      </c>
      <c r="CX6" s="78">
        <f t="shared" ref="CX6:DG6" si="9">IF(CX7="",NA(),CX7)</f>
        <v>100</v>
      </c>
      <c r="CY6" s="78">
        <f t="shared" si="9"/>
        <v>100</v>
      </c>
      <c r="CZ6" s="78">
        <f t="shared" si="9"/>
        <v>100</v>
      </c>
      <c r="DA6" s="78">
        <f t="shared" si="9"/>
        <v>100</v>
      </c>
      <c r="DB6" s="78">
        <f t="shared" si="9"/>
        <v>100</v>
      </c>
      <c r="DC6" s="78">
        <f t="shared" si="9"/>
        <v>83.06</v>
      </c>
      <c r="DD6" s="78">
        <f t="shared" si="9"/>
        <v>83.32</v>
      </c>
      <c r="DE6" s="78">
        <f t="shared" si="9"/>
        <v>83.75</v>
      </c>
      <c r="DF6" s="78">
        <f t="shared" si="9"/>
        <v>84.19</v>
      </c>
      <c r="DG6" s="78">
        <f t="shared" si="9"/>
        <v>84.34</v>
      </c>
      <c r="DH6" s="70" t="str">
        <f>IF(DH7="","",IF(DH7="-","【-】","【"&amp;SUBSTITUTE(TEXT(DH7,"#,##0.00"),"-","△")&amp;"】"))</f>
        <v>【85.24】</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9.e-002</v>
      </c>
      <c r="EK6" s="78">
        <f t="shared" si="12"/>
        <v>0.13</v>
      </c>
      <c r="EL6" s="78">
        <f t="shared" si="12"/>
        <v>0.36</v>
      </c>
      <c r="EM6" s="78">
        <f t="shared" si="12"/>
        <v>0.39</v>
      </c>
      <c r="EN6" s="78">
        <f t="shared" si="12"/>
        <v>0.1</v>
      </c>
      <c r="EO6" s="70" t="str">
        <f>IF(EO7="","",IF(EO7="-","【-】","【"&amp;SUBSTITUTE(TEXT(EO7,"#,##0.00"),"-","△")&amp;"】"))</f>
        <v>【0.15】</v>
      </c>
    </row>
    <row r="7" spans="1:145" s="55" customFormat="1">
      <c r="A7" s="56"/>
      <c r="B7" s="62">
        <v>2021</v>
      </c>
      <c r="C7" s="62">
        <v>16926</v>
      </c>
      <c r="D7" s="62">
        <v>47</v>
      </c>
      <c r="E7" s="62">
        <v>17</v>
      </c>
      <c r="F7" s="62">
        <v>4</v>
      </c>
      <c r="G7" s="62">
        <v>0</v>
      </c>
      <c r="H7" s="62" t="s">
        <v>97</v>
      </c>
      <c r="I7" s="62" t="s">
        <v>98</v>
      </c>
      <c r="J7" s="62" t="s">
        <v>99</v>
      </c>
      <c r="K7" s="62" t="s">
        <v>13</v>
      </c>
      <c r="L7" s="62" t="s">
        <v>100</v>
      </c>
      <c r="M7" s="62" t="s">
        <v>101</v>
      </c>
      <c r="N7" s="71" t="s">
        <v>41</v>
      </c>
      <c r="O7" s="71" t="s">
        <v>102</v>
      </c>
      <c r="P7" s="71">
        <v>0.11</v>
      </c>
      <c r="Q7" s="71">
        <v>111.8</v>
      </c>
      <c r="R7" s="71">
        <v>3806</v>
      </c>
      <c r="S7" s="71">
        <v>22978</v>
      </c>
      <c r="T7" s="71">
        <v>684.87</v>
      </c>
      <c r="U7" s="71">
        <v>33.549999999999997</v>
      </c>
      <c r="V7" s="71">
        <v>26</v>
      </c>
      <c r="W7" s="71">
        <v>5.e-002</v>
      </c>
      <c r="X7" s="71">
        <v>520</v>
      </c>
      <c r="Y7" s="71">
        <v>95.77</v>
      </c>
      <c r="Z7" s="71">
        <v>94.57</v>
      </c>
      <c r="AA7" s="71">
        <v>94.58</v>
      </c>
      <c r="AB7" s="71">
        <v>94.56</v>
      </c>
      <c r="AC7" s="71">
        <v>95.42</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5550.82</v>
      </c>
      <c r="BG7" s="71">
        <v>4803.26</v>
      </c>
      <c r="BH7" s="71">
        <v>4288.84</v>
      </c>
      <c r="BI7" s="71">
        <v>4369.09</v>
      </c>
      <c r="BJ7" s="71">
        <v>2513</v>
      </c>
      <c r="BK7" s="71">
        <v>1243.71</v>
      </c>
      <c r="BL7" s="71">
        <v>1194.1500000000001</v>
      </c>
      <c r="BM7" s="71">
        <v>1206.79</v>
      </c>
      <c r="BN7" s="71">
        <v>1258.43</v>
      </c>
      <c r="BO7" s="71">
        <v>1163.75</v>
      </c>
      <c r="BP7" s="71">
        <v>1201.79</v>
      </c>
      <c r="BQ7" s="71">
        <v>8.58</v>
      </c>
      <c r="BR7" s="71">
        <v>15.36</v>
      </c>
      <c r="BS7" s="71">
        <v>15.84</v>
      </c>
      <c r="BT7" s="71">
        <v>13.41</v>
      </c>
      <c r="BU7" s="71">
        <v>14.18</v>
      </c>
      <c r="BV7" s="71">
        <v>74.3</v>
      </c>
      <c r="BW7" s="71">
        <v>72.260000000000005</v>
      </c>
      <c r="BX7" s="71">
        <v>71.84</v>
      </c>
      <c r="BY7" s="71">
        <v>73.36</v>
      </c>
      <c r="BZ7" s="71">
        <v>72.599999999999994</v>
      </c>
      <c r="CA7" s="71">
        <v>75.31</v>
      </c>
      <c r="CB7" s="71">
        <v>2195.09</v>
      </c>
      <c r="CC7" s="71">
        <v>1219.54</v>
      </c>
      <c r="CD7" s="71">
        <v>1191.46</v>
      </c>
      <c r="CE7" s="71">
        <v>1272.03</v>
      </c>
      <c r="CF7" s="71">
        <v>1345.08</v>
      </c>
      <c r="CG7" s="71">
        <v>221.81</v>
      </c>
      <c r="CH7" s="71">
        <v>230.02</v>
      </c>
      <c r="CI7" s="71">
        <v>228.47</v>
      </c>
      <c r="CJ7" s="71">
        <v>224.88</v>
      </c>
      <c r="CK7" s="71">
        <v>228.64</v>
      </c>
      <c r="CL7" s="71">
        <v>216.39</v>
      </c>
      <c r="CM7" s="71">
        <v>21.05</v>
      </c>
      <c r="CN7" s="71">
        <v>20.53</v>
      </c>
      <c r="CO7" s="71">
        <v>18.95</v>
      </c>
      <c r="CP7" s="71">
        <v>12.63</v>
      </c>
      <c r="CQ7" s="71">
        <v>14.74</v>
      </c>
      <c r="CR7" s="71">
        <v>43.36</v>
      </c>
      <c r="CS7" s="71">
        <v>42.56</v>
      </c>
      <c r="CT7" s="71">
        <v>42.47</v>
      </c>
      <c r="CU7" s="71">
        <v>42.4</v>
      </c>
      <c r="CV7" s="71">
        <v>42.28</v>
      </c>
      <c r="CW7" s="71">
        <v>42.57</v>
      </c>
      <c r="CX7" s="71">
        <v>100</v>
      </c>
      <c r="CY7" s="71">
        <v>100</v>
      </c>
      <c r="CZ7" s="71">
        <v>100</v>
      </c>
      <c r="DA7" s="71">
        <v>100</v>
      </c>
      <c r="DB7" s="71">
        <v>100</v>
      </c>
      <c r="DC7" s="71">
        <v>83.06</v>
      </c>
      <c r="DD7" s="71">
        <v>83.32</v>
      </c>
      <c r="DE7" s="71">
        <v>83.75</v>
      </c>
      <c r="DF7" s="71">
        <v>84.19</v>
      </c>
      <c r="DG7" s="71">
        <v>84.34</v>
      </c>
      <c r="DH7" s="71">
        <v>85.24</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9.e-002</v>
      </c>
      <c r="EK7" s="71">
        <v>0.13</v>
      </c>
      <c r="EL7" s="71">
        <v>0.36</v>
      </c>
      <c r="EM7" s="71">
        <v>0.39</v>
      </c>
      <c r="EN7" s="71">
        <v>0.1</v>
      </c>
      <c r="EO7" s="71">
        <v>0.15</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2023-02-01T06:36:49Z</cp:lastPrinted>
  <dcterms:created xsi:type="dcterms:W3CDTF">2023-01-12T23:55:47Z</dcterms:created>
  <dcterms:modified xsi:type="dcterms:W3CDTF">2024-10-01T00:48:39Z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2024-10-01T00:48:39Z</vt:filetime>
  </property>
</Properties>
</file>