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x8aJFkabfn2Izpxvi7nIat4ay+rTd1LS59dRWcgZRtUElmjlQvNZQyQpXnrR0jtJ+p694R81AcmVFltUIFu8A==" workbookSaltValue="r6yEBPowvOowWI/YXaFAJg=="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<sst xmlns="http://schemas.openxmlformats.org/spreadsheetml/2006/main" xmlns:r="http://schemas.openxmlformats.org/officeDocument/2006/relationships" count="114" uniqueCount="114">
  <si>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</si>
  <si>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</si>
  <si>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</si>
  <si>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</si>
  <si>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</si>
  <si>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</si>
  <si>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</si>
  <si>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</si>
  <si>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</si>
  <si>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</si>
  <si>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</si>
  <si>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</si>
  <si>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</si>
  <si>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</si>
  <si>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</si>
  <si>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</si>
  <si>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</si>
  <si>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</si>
  <si>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</si>
  <si>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</si>
  <si>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</si>
  <si>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</si>
  <si>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</si>
  <si>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</si>
  <si>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</si>
  <si>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</si>
  <si>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</si>
  <si>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</si>
  <si>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</si>
  <si>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</si>
  <si>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</si>
  <si>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</si>
  <si>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</si>
  <si>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</si>
  <si>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</si>
  <si>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</si>
  <si>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</si>
  <si>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</si>
  <si>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</si>
  <si>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</si>
  <si>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</si>
  <si>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</si>
  <si>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</si>
  <si>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</si>
  <si>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</si>
  <si>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</si>
  <si>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</si>
  <si>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</si>
  <si>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</si>
  <si>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</si>
  <si>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</si>
  <si>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</si>
  <si>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</si>
  <si>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</si>
  <si>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</si>
  <si>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</si>
  <si>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</si>
  <si>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</si>
  <si>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</si>
  <si>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</si>
  <si>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</si>
  <si>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</si>
  <si>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</si>
  <si>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</si>
  <si>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</si>
  <si>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</si>
  <si>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</si>
  <si>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</si>
  <si>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</si>
  <si>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</si>
  <si>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</si>
  <si>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</si>
  <si>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</si>
  <si>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</si>
  <si>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</si>
  <si>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</si>
  <si>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</si>
  <si>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</si>
  <si>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</si>
  <si>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</si>
  <si>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</si>
  <si>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</si>
  <si>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</si>
  <si>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</si>
  <si>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</si>
  <si>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</si>
  <si>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</si>
  <si>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</si>
  <si>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</si>
  <si>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</si>
  <si>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</si>
  <si>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</si>
  <si>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</si>
  <si>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</si>
  <si>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</si>
  <si>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</si>
  <si>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</si>
  <si>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</si>
  <si>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</si>
  <si>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</si>
  <si>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</si>
  <si>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</si>
  <si>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</si>
  <si>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</si>
  <si>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</si>
  <si>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</si>
  <si>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</si>
  <si>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</si>
  <si>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</si>
  <si>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</si>
  <si>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</si>
  <si>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現在は、平成26年度に策定した中標津町水道ビジョンに基づき経営を行っている。
　計画的な施設整備や老朽管の更新などにより、有収率は増加し、給水原価についても類似団体等に比べ低く抑えることができている。
　施設利用率では類似団体や全国平均値と比較して高い水準を保っている。また、令和２年度は料金改定により料金回収率が前年度よりも増となり、運営は回復傾向にある。
　一方で、地方債の増により収益的収支比率や企業債残高対給水収益比率は悪化する恐れがあり、今後は投資規模などを慎重に判断しながら、今後の地方公営企業法の適用を見据え、安定的な水道事業経営に努めていく必要がある。</t>
    <rPh sb="138" eb="140">
      <t>レイワ</t>
    </rPh>
    <rPh sb="141" eb="143">
      <t>ネンド</t>
    </rPh>
    <rPh sb="144" eb="148">
      <t>リョウキンカイテイ</t>
    </rPh>
    <rPh sb="155" eb="156">
      <t>リツ</t>
    </rPh>
    <rPh sb="157" eb="160">
      <t>ゼンネンド</t>
    </rPh>
    <rPh sb="163" eb="164">
      <t>ゾウ</t>
    </rPh>
    <rPh sb="168" eb="170">
      <t>ウンエイ</t>
    </rPh>
    <rPh sb="171" eb="173">
      <t>カイフク</t>
    </rPh>
    <rPh sb="173" eb="175">
      <t>ケイコウ</t>
    </rPh>
    <rPh sb="244" eb="246">
      <t>コンゴ</t>
    </rPh>
    <rPh sb="247" eb="249">
      <t>チホウ</t>
    </rPh>
    <rPh sb="249" eb="251">
      <t>コウエイ</t>
    </rPh>
    <rPh sb="251" eb="253">
      <t>キギョウ</t>
    </rPh>
    <rPh sb="253" eb="254">
      <t>ホウ</t>
    </rPh>
    <rPh sb="255" eb="257">
      <t>テキヨウ</t>
    </rPh>
    <rPh sb="258" eb="260">
      <t>ミス</t>
    </rPh>
    <phoneticPr fontId="1"/>
  </si>
  <si>
    <r>
      <t xml:space="preserve">①平成26年度以降は類似団体及び全国平均値を下回っていたが、令和2年度からの料金改定により大幅な増となった。今後も料金収入と建設改良(地方債)のバランスを考慮しながら運営を行う。
④類似団体及び全国平均値と比較して高い数値となっており、年々増加傾向にあったが令和2年度からの料金改定により前年度と比べさらに312.17ポイントの減となった。今後は更新計画のもと、安定した施設更新等を行っていく。
</t>
    </r>
    <r>
      <rPr>
        <sz val="11"/>
        <color auto="1"/>
        <rFont val="ＭＳ ゴシック"/>
      </rPr>
      <t>⑤100％を下回っているが、類似団体及び全国平均値と比較し、高い数値で推移している。令和2年度は料金改定により供給単価が上がり前年度よりも大幅増となった。</t>
    </r>
    <r>
      <rPr>
        <sz val="11"/>
        <color rgb="FFFF0000"/>
        <rFont val="ＭＳ ゴシック"/>
      </rPr>
      <t xml:space="preserve">
</t>
    </r>
    <r>
      <rPr>
        <sz val="11"/>
        <color theme="1"/>
        <rFont val="ＭＳ ゴシック"/>
      </rPr>
      <t xml:space="preserve">
⑥類似団体及び全国平均値と比較して低い数値となっており、費用効率は良好といえる。引き続き投資の効率化を図る。
⑦類似団体及び全国平均値を上回る数値となっており、施設は効率的に利用されているといえる。
⑧計画的な老朽管の修繕により、有収率は前年度より改善され、類似団体及び全国平均値を上回る状況となった。今後も老朽管の修繕など漏水への対策を引き続き行っていく必要がある。</t>
    </r>
    <rPh sb="30" eb="32">
      <t>レイワ</t>
    </rPh>
    <rPh sb="33" eb="35">
      <t>ネンド</t>
    </rPh>
    <rPh sb="38" eb="42">
      <t>リョウキンカイテイ</t>
    </rPh>
    <rPh sb="45" eb="47">
      <t>オオハバ</t>
    </rPh>
    <rPh sb="48" eb="49">
      <t>ゾウ</t>
    </rPh>
    <rPh sb="130" eb="132">
      <t>レイワ</t>
    </rPh>
    <rPh sb="133" eb="135">
      <t>ネンド</t>
    </rPh>
    <rPh sb="138" eb="142">
      <t>リョウキンカイテイ</t>
    </rPh>
    <rPh sb="145" eb="148">
      <t>ゼンネンド</t>
    </rPh>
    <rPh sb="149" eb="150">
      <t>クラ</t>
    </rPh>
    <rPh sb="165" eb="166">
      <t>ゲン</t>
    </rPh>
    <rPh sb="242" eb="244">
      <t>レイワ</t>
    </rPh>
    <rPh sb="245" eb="247">
      <t>ネンド</t>
    </rPh>
    <rPh sb="248" eb="252">
      <t>リョウキンカイテイ</t>
    </rPh>
    <rPh sb="255" eb="257">
      <t>キョウキュウ</t>
    </rPh>
    <rPh sb="257" eb="259">
      <t>タンカ</t>
    </rPh>
    <rPh sb="260" eb="261">
      <t>ア</t>
    </rPh>
    <rPh sb="263" eb="266">
      <t>ゼンネンド</t>
    </rPh>
    <rPh sb="269" eb="271">
      <t>オオハバ</t>
    </rPh>
    <rPh sb="271" eb="272">
      <t>ゾウ</t>
    </rPh>
    <rPh sb="348" eb="350">
      <t>ウワマワ</t>
    </rPh>
    <phoneticPr fontId="1"/>
  </si>
  <si>
    <t>③法定耐用年数を経過した管路については更新を行っているが、管路延長が少ないため平成27年度までは数値として表れてこなかった。平成28年度以降は類似団体及び全国平均値と比較して低い数値となっている。
　水道ビジョンに基づいた計画的な更新を行っているが今年度は類似団体を下回る結果となった。今後も引き続き水道ビジョンに基づき計画的な管路の更新を図る。</t>
    <rPh sb="118" eb="119">
      <t>オコナ</t>
    </rPh>
    <rPh sb="124" eb="127">
      <t>コンネンド</t>
    </rPh>
    <rPh sb="133" eb="135">
      <t>シタマワ</t>
    </rPh>
    <rPh sb="136" eb="138">
      <t>ケッカ</t>
    </rPh>
    <rPh sb="143" eb="145">
      <t>コンゴ</t>
    </rPh>
    <rPh sb="146" eb="147">
      <t>ヒ</t>
    </rPh>
    <rPh sb="150" eb="152">
      <t>スイドウ</t>
    </rPh>
    <rPh sb="157" eb="158">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</si>
</sst>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0.16</c:v>
                </c:pt>
                <c:pt idx="1">
                  <c:v>0.49</c:v>
                </c:pt>
                <c:pt idx="2">
                  <c:v>2.66</c:v>
                </c:pt>
                <c:pt idx="3">
                  <c:v>1.24</c:v>
                </c:pt>
                <c:pt idx="4">
                  <c:v>0.64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0.53</c:v>
                </c:pt>
                <c:pt idx="2">
                  <c:v>0.71</c:v>
                </c:pt>
                <c:pt idx="3">
                  <c:v>0.72</c:v>
                </c:pt>
                <c:pt idx="4">
                  <c:v>0.71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63.18</c:v>
                </c:pt>
                <c:pt idx="1">
                  <c:v>59.52</c:v>
                </c:pt>
                <c:pt idx="2">
                  <c:v>59.84</c:v>
                </c:pt>
                <c:pt idx="3">
                  <c:v>59.58</c:v>
                </c:pt>
                <c:pt idx="4">
                  <c:v>60.37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57.3</c:v>
                </c:pt>
                <c:pt idx="1">
                  <c:v>56.76</c:v>
                </c:pt>
                <c:pt idx="2">
                  <c:v>56.04</c:v>
                </c:pt>
                <c:pt idx="3">
                  <c:v>58.52</c:v>
                </c:pt>
                <c:pt idx="4">
                  <c:v>58.88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70.510000000000005</c:v>
                </c:pt>
                <c:pt idx="1">
                  <c:v>77.650000000000006</c:v>
                </c:pt>
                <c:pt idx="2">
                  <c:v>78.95</c:v>
                </c:pt>
                <c:pt idx="3">
                  <c:v>80.650000000000006</c:v>
                </c:pt>
                <c:pt idx="4">
                  <c:v>81.239999999999995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72.42</c:v>
                </c:pt>
                <c:pt idx="1">
                  <c:v>73.069999999999993</c:v>
                </c:pt>
                <c:pt idx="2">
                  <c:v>72.78</c:v>
                </c:pt>
                <c:pt idx="3">
                  <c:v>71.33</c:v>
                </c:pt>
                <c:pt idx="4">
                  <c:v>71.150000000000006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70.83</c:v>
                </c:pt>
                <c:pt idx="1">
                  <c:v>69.680000000000007</c:v>
                </c:pt>
                <c:pt idx="2">
                  <c:v>71.91</c:v>
                </c:pt>
                <c:pt idx="3">
                  <c:v>101.98</c:v>
                </c:pt>
                <c:pt idx="4">
                  <c:v>101.75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78.510000000000005</c:v>
                </c:pt>
                <c:pt idx="1">
                  <c:v>77.91</c:v>
                </c:pt>
                <c:pt idx="2">
                  <c:v>79.099999999999994</c:v>
                </c:pt>
                <c:pt idx="3">
                  <c:v>79.33</c:v>
                </c:pt>
                <c:pt idx="4">
                  <c:v>73.540000000000006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1592.75</c:v>
                </c:pt>
                <c:pt idx="1">
                  <c:v>1742.88</c:v>
                </c:pt>
                <c:pt idx="2">
                  <c:v>1783.29</c:v>
                </c:pt>
                <c:pt idx="3">
                  <c:v>1586.16</c:v>
                </c:pt>
                <c:pt idx="4">
                  <c:v>1273.99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1061.58</c:v>
                </c:pt>
                <c:pt idx="1">
                  <c:v>1007.7</c:v>
                </c:pt>
                <c:pt idx="2">
                  <c:v>1018.52</c:v>
                </c:pt>
                <c:pt idx="3">
                  <c:v>949.61</c:v>
                </c:pt>
                <c:pt idx="4">
                  <c:v>918.84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63.02</c:v>
                </c:pt>
                <c:pt idx="1">
                  <c:v>62.49</c:v>
                </c:pt>
                <c:pt idx="2">
                  <c:v>63.71</c:v>
                </c:pt>
                <c:pt idx="3">
                  <c:v>66.819999999999993</c:v>
                </c:pt>
                <c:pt idx="4">
                  <c:v>91.07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58.52</c:v>
                </c:pt>
                <c:pt idx="1">
                  <c:v>59.22</c:v>
                </c:pt>
                <c:pt idx="2">
                  <c:v>58.79</c:v>
                </c:pt>
                <c:pt idx="3">
                  <c:v>58.41</c:v>
                </c:pt>
                <c:pt idx="4">
                  <c:v>58.27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168.06</c:v>
                </c:pt>
                <c:pt idx="1">
                  <c:v>167.4</c:v>
                </c:pt>
                <c:pt idx="2">
                  <c:v>163.65</c:v>
                </c:pt>
                <c:pt idx="3">
                  <c:v>185.44</c:v>
                </c:pt>
                <c:pt idx="4">
                  <c:v>177.45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296.3</c:v>
                </c:pt>
                <c:pt idx="1">
                  <c:v>292.89999999999998</c:v>
                </c:pt>
                <c:pt idx="2">
                  <c:v>298.25</c:v>
                </c:pt>
                <c:pt idx="3">
                  <c:v>303.27999999999997</c:v>
                </c:pt>
                <c:pt idx="4">
                  <c:v>303.81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22978</v>
      </c>
      <c r="AM8" s="20"/>
      <c r="AN8" s="20"/>
      <c r="AO8" s="20"/>
      <c r="AP8" s="20"/>
      <c r="AQ8" s="20"/>
      <c r="AR8" s="20"/>
      <c r="AS8" s="20"/>
      <c r="AT8" s="7">
        <f>データ!$S$6</f>
        <v>684.87</v>
      </c>
      <c r="AU8" s="7"/>
      <c r="AV8" s="7"/>
      <c r="AW8" s="7"/>
      <c r="AX8" s="7"/>
      <c r="AY8" s="7"/>
      <c r="AZ8" s="7"/>
      <c r="BA8" s="7"/>
      <c r="BB8" s="7">
        <f>データ!$T$6</f>
        <v>33.549999999999997</v>
      </c>
      <c r="BC8" s="7"/>
      <c r="BD8" s="7"/>
      <c r="BE8" s="7"/>
      <c r="BF8" s="7"/>
      <c r="BG8" s="7"/>
      <c r="BH8" s="7"/>
      <c r="BI8" s="7"/>
      <c r="BJ8" s="3"/>
      <c r="BK8" s="3"/>
      <c r="BL8" s="26" t="s">
        <v>9</v>
      </c>
      <c r="BM8" s="36"/>
      <c r="BN8" s="43" t="s">
        <v>21</v>
      </c>
      <c r="BO8" s="43"/>
      <c r="BP8" s="43"/>
      <c r="BQ8" s="43"/>
      <c r="BR8" s="43"/>
      <c r="BS8" s="43"/>
      <c r="BT8" s="43"/>
      <c r="BU8" s="43"/>
      <c r="BV8" s="43"/>
      <c r="BW8" s="43"/>
      <c r="BX8" s="43"/>
      <c r="BY8" s="47"/>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7"/>
      <c r="BN9" s="44" t="s">
        <v>35</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12.33</v>
      </c>
      <c r="Q10" s="7"/>
      <c r="R10" s="7"/>
      <c r="S10" s="7"/>
      <c r="T10" s="7"/>
      <c r="U10" s="7"/>
      <c r="V10" s="7"/>
      <c r="W10" s="20">
        <f>データ!$Q$6</f>
        <v>4158</v>
      </c>
      <c r="X10" s="20"/>
      <c r="Y10" s="20"/>
      <c r="Z10" s="20"/>
      <c r="AA10" s="20"/>
      <c r="AB10" s="20"/>
      <c r="AC10" s="20"/>
      <c r="AD10" s="2"/>
      <c r="AE10" s="2"/>
      <c r="AF10" s="2"/>
      <c r="AG10" s="2"/>
      <c r="AH10" s="2"/>
      <c r="AI10" s="2"/>
      <c r="AJ10" s="2"/>
      <c r="AK10" s="2"/>
      <c r="AL10" s="20">
        <f>データ!$U$6</f>
        <v>2795</v>
      </c>
      <c r="AM10" s="20"/>
      <c r="AN10" s="20"/>
      <c r="AO10" s="20"/>
      <c r="AP10" s="20"/>
      <c r="AQ10" s="20"/>
      <c r="AR10" s="20"/>
      <c r="AS10" s="20"/>
      <c r="AT10" s="7">
        <f>データ!$V$6</f>
        <v>328.3</v>
      </c>
      <c r="AU10" s="7"/>
      <c r="AV10" s="7"/>
      <c r="AW10" s="7"/>
      <c r="AX10" s="7"/>
      <c r="AY10" s="7"/>
      <c r="AZ10" s="7"/>
      <c r="BA10" s="7"/>
      <c r="BB10" s="7">
        <f>データ!$W$6</f>
        <v>8.51</v>
      </c>
      <c r="BC10" s="7"/>
      <c r="BD10" s="7"/>
      <c r="BE10" s="7"/>
      <c r="BF10" s="7"/>
      <c r="BG10" s="7"/>
      <c r="BH10" s="7"/>
      <c r="BI10" s="7"/>
      <c r="BJ10" s="2"/>
      <c r="BK10" s="2"/>
      <c r="BL10" s="28" t="s">
        <v>37</v>
      </c>
      <c r="BM10" s="38"/>
      <c r="BN10" s="45" t="s">
        <v>40</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42</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45</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1"/>
      <c r="BN16" s="41"/>
      <c r="BO16" s="41"/>
      <c r="BP16" s="41"/>
      <c r="BQ16" s="41"/>
      <c r="BR16" s="41"/>
      <c r="BS16" s="41"/>
      <c r="BT16" s="41"/>
      <c r="BU16" s="41"/>
      <c r="BV16" s="41"/>
      <c r="BW16" s="41"/>
      <c r="BX16" s="41"/>
      <c r="BY16" s="41"/>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1"/>
      <c r="BN17" s="41"/>
      <c r="BO17" s="41"/>
      <c r="BP17" s="41"/>
      <c r="BQ17" s="41"/>
      <c r="BR17" s="41"/>
      <c r="BS17" s="41"/>
      <c r="BT17" s="41"/>
      <c r="BU17" s="41"/>
      <c r="BV17" s="41"/>
      <c r="BW17" s="41"/>
      <c r="BX17" s="41"/>
      <c r="BY17" s="41"/>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1"/>
      <c r="BN18" s="41"/>
      <c r="BO18" s="41"/>
      <c r="BP18" s="41"/>
      <c r="BQ18" s="41"/>
      <c r="BR18" s="41"/>
      <c r="BS18" s="41"/>
      <c r="BT18" s="41"/>
      <c r="BU18" s="41"/>
      <c r="BV18" s="41"/>
      <c r="BW18" s="41"/>
      <c r="BX18" s="41"/>
      <c r="BY18" s="41"/>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1"/>
      <c r="BN19" s="41"/>
      <c r="BO19" s="41"/>
      <c r="BP19" s="41"/>
      <c r="BQ19" s="41"/>
      <c r="BR19" s="41"/>
      <c r="BS19" s="41"/>
      <c r="BT19" s="41"/>
      <c r="BU19" s="41"/>
      <c r="BV19" s="41"/>
      <c r="BW19" s="41"/>
      <c r="BX19" s="41"/>
      <c r="BY19" s="41"/>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1"/>
      <c r="BN20" s="41"/>
      <c r="BO20" s="41"/>
      <c r="BP20" s="41"/>
      <c r="BQ20" s="41"/>
      <c r="BR20" s="41"/>
      <c r="BS20" s="41"/>
      <c r="BT20" s="41"/>
      <c r="BU20" s="41"/>
      <c r="BV20" s="41"/>
      <c r="BW20" s="41"/>
      <c r="BX20" s="41"/>
      <c r="BY20" s="41"/>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1"/>
      <c r="BN21" s="41"/>
      <c r="BO21" s="41"/>
      <c r="BP21" s="41"/>
      <c r="BQ21" s="41"/>
      <c r="BR21" s="41"/>
      <c r="BS21" s="41"/>
      <c r="BT21" s="41"/>
      <c r="BU21" s="41"/>
      <c r="BV21" s="41"/>
      <c r="BW21" s="41"/>
      <c r="BX21" s="41"/>
      <c r="BY21" s="41"/>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1"/>
      <c r="BN22" s="41"/>
      <c r="BO22" s="41"/>
      <c r="BP22" s="41"/>
      <c r="BQ22" s="41"/>
      <c r="BR22" s="41"/>
      <c r="BS22" s="41"/>
      <c r="BT22" s="41"/>
      <c r="BU22" s="41"/>
      <c r="BV22" s="41"/>
      <c r="BW22" s="41"/>
      <c r="BX22" s="41"/>
      <c r="BY22" s="41"/>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1"/>
      <c r="BN23" s="41"/>
      <c r="BO23" s="41"/>
      <c r="BP23" s="41"/>
      <c r="BQ23" s="41"/>
      <c r="BR23" s="41"/>
      <c r="BS23" s="41"/>
      <c r="BT23" s="41"/>
      <c r="BU23" s="41"/>
      <c r="BV23" s="41"/>
      <c r="BW23" s="41"/>
      <c r="BX23" s="41"/>
      <c r="BY23" s="41"/>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1"/>
      <c r="BN24" s="41"/>
      <c r="BO24" s="41"/>
      <c r="BP24" s="41"/>
      <c r="BQ24" s="41"/>
      <c r="BR24" s="41"/>
      <c r="BS24" s="41"/>
      <c r="BT24" s="41"/>
      <c r="BU24" s="41"/>
      <c r="BV24" s="41"/>
      <c r="BW24" s="41"/>
      <c r="BX24" s="41"/>
      <c r="BY24" s="41"/>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1"/>
      <c r="BN25" s="41"/>
      <c r="BO25" s="41"/>
      <c r="BP25" s="41"/>
      <c r="BQ25" s="41"/>
      <c r="BR25" s="41"/>
      <c r="BS25" s="41"/>
      <c r="BT25" s="41"/>
      <c r="BU25" s="41"/>
      <c r="BV25" s="41"/>
      <c r="BW25" s="41"/>
      <c r="BX25" s="41"/>
      <c r="BY25" s="41"/>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1"/>
      <c r="BN26" s="41"/>
      <c r="BO26" s="41"/>
      <c r="BP26" s="41"/>
      <c r="BQ26" s="41"/>
      <c r="BR26" s="41"/>
      <c r="BS26" s="41"/>
      <c r="BT26" s="41"/>
      <c r="BU26" s="41"/>
      <c r="BV26" s="41"/>
      <c r="BW26" s="41"/>
      <c r="BX26" s="41"/>
      <c r="BY26" s="41"/>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1"/>
      <c r="BN27" s="41"/>
      <c r="BO27" s="41"/>
      <c r="BP27" s="41"/>
      <c r="BQ27" s="41"/>
      <c r="BR27" s="41"/>
      <c r="BS27" s="41"/>
      <c r="BT27" s="41"/>
      <c r="BU27" s="41"/>
      <c r="BV27" s="41"/>
      <c r="BW27" s="41"/>
      <c r="BX27" s="41"/>
      <c r="BY27" s="41"/>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1"/>
      <c r="BN28" s="41"/>
      <c r="BO28" s="41"/>
      <c r="BP28" s="41"/>
      <c r="BQ28" s="41"/>
      <c r="BR28" s="41"/>
      <c r="BS28" s="41"/>
      <c r="BT28" s="41"/>
      <c r="BU28" s="41"/>
      <c r="BV28" s="41"/>
      <c r="BW28" s="41"/>
      <c r="BX28" s="41"/>
      <c r="BY28" s="41"/>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1"/>
      <c r="BN29" s="41"/>
      <c r="BO29" s="41"/>
      <c r="BP29" s="41"/>
      <c r="BQ29" s="41"/>
      <c r="BR29" s="41"/>
      <c r="BS29" s="41"/>
      <c r="BT29" s="41"/>
      <c r="BU29" s="41"/>
      <c r="BV29" s="41"/>
      <c r="BW29" s="41"/>
      <c r="BX29" s="41"/>
      <c r="BY29" s="41"/>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1"/>
      <c r="BN30" s="41"/>
      <c r="BO30" s="41"/>
      <c r="BP30" s="41"/>
      <c r="BQ30" s="41"/>
      <c r="BR30" s="41"/>
      <c r="BS30" s="41"/>
      <c r="BT30" s="41"/>
      <c r="BU30" s="41"/>
      <c r="BV30" s="41"/>
      <c r="BW30" s="41"/>
      <c r="BX30" s="41"/>
      <c r="BY30" s="41"/>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1"/>
      <c r="BN31" s="41"/>
      <c r="BO31" s="41"/>
      <c r="BP31" s="41"/>
      <c r="BQ31" s="41"/>
      <c r="BR31" s="41"/>
      <c r="BS31" s="41"/>
      <c r="BT31" s="41"/>
      <c r="BU31" s="41"/>
      <c r="BV31" s="41"/>
      <c r="BW31" s="41"/>
      <c r="BX31" s="41"/>
      <c r="BY31" s="41"/>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1"/>
      <c r="BN32" s="41"/>
      <c r="BO32" s="41"/>
      <c r="BP32" s="41"/>
      <c r="BQ32" s="41"/>
      <c r="BR32" s="41"/>
      <c r="BS32" s="41"/>
      <c r="BT32" s="41"/>
      <c r="BU32" s="41"/>
      <c r="BV32" s="41"/>
      <c r="BW32" s="41"/>
      <c r="BX32" s="41"/>
      <c r="BY32" s="41"/>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1"/>
      <c r="BN33" s="41"/>
      <c r="BO33" s="41"/>
      <c r="BP33" s="41"/>
      <c r="BQ33" s="41"/>
      <c r="BR33" s="41"/>
      <c r="BS33" s="41"/>
      <c r="BT33" s="41"/>
      <c r="BU33" s="41"/>
      <c r="BV33" s="41"/>
      <c r="BW33" s="41"/>
      <c r="BX33" s="41"/>
      <c r="BY33" s="41"/>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1"/>
      <c r="BN34" s="41"/>
      <c r="BO34" s="41"/>
      <c r="BP34" s="41"/>
      <c r="BQ34" s="41"/>
      <c r="BR34" s="41"/>
      <c r="BS34" s="41"/>
      <c r="BT34" s="41"/>
      <c r="BU34" s="41"/>
      <c r="BV34" s="41"/>
      <c r="BW34" s="41"/>
      <c r="BX34" s="41"/>
      <c r="BY34" s="41"/>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1"/>
      <c r="BN35" s="41"/>
      <c r="BO35" s="41"/>
      <c r="BP35" s="41"/>
      <c r="BQ35" s="41"/>
      <c r="BR35" s="41"/>
      <c r="BS35" s="41"/>
      <c r="BT35" s="41"/>
      <c r="BU35" s="41"/>
      <c r="BV35" s="41"/>
      <c r="BW35" s="41"/>
      <c r="BX35" s="41"/>
      <c r="BY35" s="41"/>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1"/>
      <c r="BN36" s="41"/>
      <c r="BO36" s="41"/>
      <c r="BP36" s="41"/>
      <c r="BQ36" s="41"/>
      <c r="BR36" s="41"/>
      <c r="BS36" s="41"/>
      <c r="BT36" s="41"/>
      <c r="BU36" s="41"/>
      <c r="BV36" s="41"/>
      <c r="BW36" s="41"/>
      <c r="BX36" s="41"/>
      <c r="BY36" s="41"/>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1"/>
      <c r="BN37" s="41"/>
      <c r="BO37" s="41"/>
      <c r="BP37" s="41"/>
      <c r="BQ37" s="41"/>
      <c r="BR37" s="41"/>
      <c r="BS37" s="41"/>
      <c r="BT37" s="41"/>
      <c r="BU37" s="41"/>
      <c r="BV37" s="41"/>
      <c r="BW37" s="41"/>
      <c r="BX37" s="41"/>
      <c r="BY37" s="41"/>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1"/>
      <c r="BN38" s="41"/>
      <c r="BO38" s="41"/>
      <c r="BP38" s="41"/>
      <c r="BQ38" s="41"/>
      <c r="BR38" s="41"/>
      <c r="BS38" s="41"/>
      <c r="BT38" s="41"/>
      <c r="BU38" s="41"/>
      <c r="BV38" s="41"/>
      <c r="BW38" s="41"/>
      <c r="BX38" s="41"/>
      <c r="BY38" s="41"/>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1"/>
      <c r="BN39" s="41"/>
      <c r="BO39" s="41"/>
      <c r="BP39" s="41"/>
      <c r="BQ39" s="41"/>
      <c r="BR39" s="41"/>
      <c r="BS39" s="41"/>
      <c r="BT39" s="41"/>
      <c r="BU39" s="41"/>
      <c r="BV39" s="41"/>
      <c r="BW39" s="41"/>
      <c r="BX39" s="41"/>
      <c r="BY39" s="41"/>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1"/>
      <c r="BN40" s="41"/>
      <c r="BO40" s="41"/>
      <c r="BP40" s="41"/>
      <c r="BQ40" s="41"/>
      <c r="BR40" s="41"/>
      <c r="BS40" s="41"/>
      <c r="BT40" s="41"/>
      <c r="BU40" s="41"/>
      <c r="BV40" s="41"/>
      <c r="BW40" s="41"/>
      <c r="BX40" s="41"/>
      <c r="BY40" s="41"/>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1"/>
      <c r="BN41" s="41"/>
      <c r="BO41" s="41"/>
      <c r="BP41" s="41"/>
      <c r="BQ41" s="41"/>
      <c r="BR41" s="41"/>
      <c r="BS41" s="41"/>
      <c r="BT41" s="41"/>
      <c r="BU41" s="41"/>
      <c r="BV41" s="41"/>
      <c r="BW41" s="41"/>
      <c r="BX41" s="41"/>
      <c r="BY41" s="41"/>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1"/>
      <c r="BN42" s="41"/>
      <c r="BO42" s="41"/>
      <c r="BP42" s="41"/>
      <c r="BQ42" s="41"/>
      <c r="BR42" s="41"/>
      <c r="BS42" s="41"/>
      <c r="BT42" s="41"/>
      <c r="BU42" s="41"/>
      <c r="BV42" s="41"/>
      <c r="BW42" s="41"/>
      <c r="BX42" s="41"/>
      <c r="BY42" s="41"/>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1"/>
      <c r="BN43" s="41"/>
      <c r="BO43" s="41"/>
      <c r="BP43" s="41"/>
      <c r="BQ43" s="41"/>
      <c r="BR43" s="41"/>
      <c r="BS43" s="41"/>
      <c r="BT43" s="41"/>
      <c r="BU43" s="41"/>
      <c r="BV43" s="41"/>
      <c r="BW43" s="41"/>
      <c r="BX43" s="41"/>
      <c r="BY43" s="41"/>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2"/>
      <c r="BN44" s="42"/>
      <c r="BO44" s="42"/>
      <c r="BP44" s="42"/>
      <c r="BQ44" s="42"/>
      <c r="BR44" s="42"/>
      <c r="BS44" s="42"/>
      <c r="BT44" s="42"/>
      <c r="BU44" s="42"/>
      <c r="BV44" s="42"/>
      <c r="BW44" s="42"/>
      <c r="BX44" s="42"/>
      <c r="BY44" s="42"/>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47</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113</v>
      </c>
      <c r="BM47" s="41"/>
      <c r="BN47" s="41"/>
      <c r="BO47" s="41"/>
      <c r="BP47" s="41"/>
      <c r="BQ47" s="41"/>
      <c r="BR47" s="41"/>
      <c r="BS47" s="41"/>
      <c r="BT47" s="41"/>
      <c r="BU47" s="41"/>
      <c r="BV47" s="41"/>
      <c r="BW47" s="41"/>
      <c r="BX47" s="41"/>
      <c r="BY47" s="41"/>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1"/>
      <c r="BN48" s="41"/>
      <c r="BO48" s="41"/>
      <c r="BP48" s="41"/>
      <c r="BQ48" s="41"/>
      <c r="BR48" s="41"/>
      <c r="BS48" s="41"/>
      <c r="BT48" s="41"/>
      <c r="BU48" s="41"/>
      <c r="BV48" s="41"/>
      <c r="BW48" s="41"/>
      <c r="BX48" s="41"/>
      <c r="BY48" s="41"/>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1"/>
      <c r="BN49" s="41"/>
      <c r="BO49" s="41"/>
      <c r="BP49" s="41"/>
      <c r="BQ49" s="41"/>
      <c r="BR49" s="41"/>
      <c r="BS49" s="41"/>
      <c r="BT49" s="41"/>
      <c r="BU49" s="41"/>
      <c r="BV49" s="41"/>
      <c r="BW49" s="41"/>
      <c r="BX49" s="41"/>
      <c r="BY49" s="41"/>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1"/>
      <c r="BN50" s="41"/>
      <c r="BO50" s="41"/>
      <c r="BP50" s="41"/>
      <c r="BQ50" s="41"/>
      <c r="BR50" s="41"/>
      <c r="BS50" s="41"/>
      <c r="BT50" s="41"/>
      <c r="BU50" s="41"/>
      <c r="BV50" s="41"/>
      <c r="BW50" s="41"/>
      <c r="BX50" s="41"/>
      <c r="BY50" s="41"/>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1"/>
      <c r="BN51" s="41"/>
      <c r="BO51" s="41"/>
      <c r="BP51" s="41"/>
      <c r="BQ51" s="41"/>
      <c r="BR51" s="41"/>
      <c r="BS51" s="41"/>
      <c r="BT51" s="41"/>
      <c r="BU51" s="41"/>
      <c r="BV51" s="41"/>
      <c r="BW51" s="41"/>
      <c r="BX51" s="41"/>
      <c r="BY51" s="41"/>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1"/>
      <c r="BN52" s="41"/>
      <c r="BO52" s="41"/>
      <c r="BP52" s="41"/>
      <c r="BQ52" s="41"/>
      <c r="BR52" s="41"/>
      <c r="BS52" s="41"/>
      <c r="BT52" s="41"/>
      <c r="BU52" s="41"/>
      <c r="BV52" s="41"/>
      <c r="BW52" s="41"/>
      <c r="BX52" s="41"/>
      <c r="BY52" s="41"/>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1"/>
      <c r="BN53" s="41"/>
      <c r="BO53" s="41"/>
      <c r="BP53" s="41"/>
      <c r="BQ53" s="41"/>
      <c r="BR53" s="41"/>
      <c r="BS53" s="41"/>
      <c r="BT53" s="41"/>
      <c r="BU53" s="41"/>
      <c r="BV53" s="41"/>
      <c r="BW53" s="41"/>
      <c r="BX53" s="41"/>
      <c r="BY53" s="41"/>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1"/>
      <c r="BN54" s="41"/>
      <c r="BO54" s="41"/>
      <c r="BP54" s="41"/>
      <c r="BQ54" s="41"/>
      <c r="BR54" s="41"/>
      <c r="BS54" s="41"/>
      <c r="BT54" s="41"/>
      <c r="BU54" s="41"/>
      <c r="BV54" s="41"/>
      <c r="BW54" s="41"/>
      <c r="BX54" s="41"/>
      <c r="BY54" s="41"/>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1"/>
      <c r="BN55" s="41"/>
      <c r="BO55" s="41"/>
      <c r="BP55" s="41"/>
      <c r="BQ55" s="41"/>
      <c r="BR55" s="41"/>
      <c r="BS55" s="41"/>
      <c r="BT55" s="41"/>
      <c r="BU55" s="41"/>
      <c r="BV55" s="41"/>
      <c r="BW55" s="41"/>
      <c r="BX55" s="41"/>
      <c r="BY55" s="41"/>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1"/>
      <c r="BN56" s="41"/>
      <c r="BO56" s="41"/>
      <c r="BP56" s="41"/>
      <c r="BQ56" s="41"/>
      <c r="BR56" s="41"/>
      <c r="BS56" s="41"/>
      <c r="BT56" s="41"/>
      <c r="BU56" s="41"/>
      <c r="BV56" s="41"/>
      <c r="BW56" s="41"/>
      <c r="BX56" s="41"/>
      <c r="BY56" s="41"/>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1"/>
      <c r="BN57" s="41"/>
      <c r="BO57" s="41"/>
      <c r="BP57" s="41"/>
      <c r="BQ57" s="41"/>
      <c r="BR57" s="41"/>
      <c r="BS57" s="41"/>
      <c r="BT57" s="41"/>
      <c r="BU57" s="41"/>
      <c r="BV57" s="41"/>
      <c r="BW57" s="41"/>
      <c r="BX57" s="41"/>
      <c r="BY57" s="41"/>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1"/>
      <c r="BN58" s="41"/>
      <c r="BO58" s="41"/>
      <c r="BP58" s="41"/>
      <c r="BQ58" s="41"/>
      <c r="BR58" s="41"/>
      <c r="BS58" s="41"/>
      <c r="BT58" s="41"/>
      <c r="BU58" s="41"/>
      <c r="BV58" s="41"/>
      <c r="BW58" s="41"/>
      <c r="BX58" s="41"/>
      <c r="BY58" s="41"/>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1"/>
      <c r="BN59" s="41"/>
      <c r="BO59" s="41"/>
      <c r="BP59" s="41"/>
      <c r="BQ59" s="41"/>
      <c r="BR59" s="41"/>
      <c r="BS59" s="41"/>
      <c r="BT59" s="41"/>
      <c r="BU59" s="41"/>
      <c r="BV59" s="41"/>
      <c r="BW59" s="41"/>
      <c r="BX59" s="41"/>
      <c r="BY59" s="41"/>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1"/>
      <c r="BN60" s="41"/>
      <c r="BO60" s="41"/>
      <c r="BP60" s="41"/>
      <c r="BQ60" s="41"/>
      <c r="BR60" s="41"/>
      <c r="BS60" s="41"/>
      <c r="BT60" s="41"/>
      <c r="BU60" s="41"/>
      <c r="BV60" s="41"/>
      <c r="BW60" s="41"/>
      <c r="BX60" s="41"/>
      <c r="BY60" s="41"/>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1"/>
      <c r="BN61" s="41"/>
      <c r="BO61" s="41"/>
      <c r="BP61" s="41"/>
      <c r="BQ61" s="41"/>
      <c r="BR61" s="41"/>
      <c r="BS61" s="41"/>
      <c r="BT61" s="41"/>
      <c r="BU61" s="41"/>
      <c r="BV61" s="41"/>
      <c r="BW61" s="41"/>
      <c r="BX61" s="41"/>
      <c r="BY61" s="41"/>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1"/>
      <c r="BN62" s="41"/>
      <c r="BO62" s="41"/>
      <c r="BP62" s="41"/>
      <c r="BQ62" s="41"/>
      <c r="BR62" s="41"/>
      <c r="BS62" s="41"/>
      <c r="BT62" s="41"/>
      <c r="BU62" s="41"/>
      <c r="BV62" s="41"/>
      <c r="BW62" s="41"/>
      <c r="BX62" s="41"/>
      <c r="BY62" s="41"/>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2"/>
      <c r="BN63" s="42"/>
      <c r="BO63" s="42"/>
      <c r="BP63" s="42"/>
      <c r="BQ63" s="42"/>
      <c r="BR63" s="42"/>
      <c r="BS63" s="42"/>
      <c r="BT63" s="42"/>
      <c r="BU63" s="42"/>
      <c r="BV63" s="42"/>
      <c r="BW63" s="42"/>
      <c r="BX63" s="42"/>
      <c r="BY63" s="42"/>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111</v>
      </c>
      <c r="BM66" s="41"/>
      <c r="BN66" s="41"/>
      <c r="BO66" s="41"/>
      <c r="BP66" s="41"/>
      <c r="BQ66" s="41"/>
      <c r="BR66" s="41"/>
      <c r="BS66" s="41"/>
      <c r="BT66" s="41"/>
      <c r="BU66" s="41"/>
      <c r="BV66" s="41"/>
      <c r="BW66" s="41"/>
      <c r="BX66" s="41"/>
      <c r="BY66" s="41"/>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1"/>
      <c r="BN67" s="41"/>
      <c r="BO67" s="41"/>
      <c r="BP67" s="41"/>
      <c r="BQ67" s="41"/>
      <c r="BR67" s="41"/>
      <c r="BS67" s="41"/>
      <c r="BT67" s="41"/>
      <c r="BU67" s="41"/>
      <c r="BV67" s="41"/>
      <c r="BW67" s="41"/>
      <c r="BX67" s="41"/>
      <c r="BY67" s="41"/>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1"/>
      <c r="BN68" s="41"/>
      <c r="BO68" s="41"/>
      <c r="BP68" s="41"/>
      <c r="BQ68" s="41"/>
      <c r="BR68" s="41"/>
      <c r="BS68" s="41"/>
      <c r="BT68" s="41"/>
      <c r="BU68" s="41"/>
      <c r="BV68" s="41"/>
      <c r="BW68" s="41"/>
      <c r="BX68" s="41"/>
      <c r="BY68" s="41"/>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1"/>
      <c r="BN69" s="41"/>
      <c r="BO69" s="41"/>
      <c r="BP69" s="41"/>
      <c r="BQ69" s="41"/>
      <c r="BR69" s="41"/>
      <c r="BS69" s="41"/>
      <c r="BT69" s="41"/>
      <c r="BU69" s="41"/>
      <c r="BV69" s="41"/>
      <c r="BW69" s="41"/>
      <c r="BX69" s="41"/>
      <c r="BY69" s="41"/>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1"/>
      <c r="BN70" s="41"/>
      <c r="BO70" s="41"/>
      <c r="BP70" s="41"/>
      <c r="BQ70" s="41"/>
      <c r="BR70" s="41"/>
      <c r="BS70" s="41"/>
      <c r="BT70" s="41"/>
      <c r="BU70" s="41"/>
      <c r="BV70" s="41"/>
      <c r="BW70" s="41"/>
      <c r="BX70" s="41"/>
      <c r="BY70" s="41"/>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1"/>
      <c r="BN71" s="41"/>
      <c r="BO71" s="41"/>
      <c r="BP71" s="41"/>
      <c r="BQ71" s="41"/>
      <c r="BR71" s="41"/>
      <c r="BS71" s="41"/>
      <c r="BT71" s="41"/>
      <c r="BU71" s="41"/>
      <c r="BV71" s="41"/>
      <c r="BW71" s="41"/>
      <c r="BX71" s="41"/>
      <c r="BY71" s="41"/>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1"/>
      <c r="BN72" s="41"/>
      <c r="BO72" s="41"/>
      <c r="BP72" s="41"/>
      <c r="BQ72" s="41"/>
      <c r="BR72" s="41"/>
      <c r="BS72" s="41"/>
      <c r="BT72" s="41"/>
      <c r="BU72" s="41"/>
      <c r="BV72" s="41"/>
      <c r="BW72" s="41"/>
      <c r="BX72" s="41"/>
      <c r="BY72" s="41"/>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1"/>
      <c r="BN73" s="41"/>
      <c r="BO73" s="41"/>
      <c r="BP73" s="41"/>
      <c r="BQ73" s="41"/>
      <c r="BR73" s="41"/>
      <c r="BS73" s="41"/>
      <c r="BT73" s="41"/>
      <c r="BU73" s="41"/>
      <c r="BV73" s="41"/>
      <c r="BW73" s="41"/>
      <c r="BX73" s="41"/>
      <c r="BY73" s="41"/>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1"/>
      <c r="BN74" s="41"/>
      <c r="BO74" s="41"/>
      <c r="BP74" s="41"/>
      <c r="BQ74" s="41"/>
      <c r="BR74" s="41"/>
      <c r="BS74" s="41"/>
      <c r="BT74" s="41"/>
      <c r="BU74" s="41"/>
      <c r="BV74" s="41"/>
      <c r="BW74" s="41"/>
      <c r="BX74" s="41"/>
      <c r="BY74" s="41"/>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1"/>
      <c r="BN75" s="41"/>
      <c r="BO75" s="41"/>
      <c r="BP75" s="41"/>
      <c r="BQ75" s="41"/>
      <c r="BR75" s="41"/>
      <c r="BS75" s="41"/>
      <c r="BT75" s="41"/>
      <c r="BU75" s="41"/>
      <c r="BV75" s="41"/>
      <c r="BW75" s="41"/>
      <c r="BX75" s="41"/>
      <c r="BY75" s="41"/>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1"/>
      <c r="BN76" s="41"/>
      <c r="BO76" s="41"/>
      <c r="BP76" s="41"/>
      <c r="BQ76" s="41"/>
      <c r="BR76" s="41"/>
      <c r="BS76" s="41"/>
      <c r="BT76" s="41"/>
      <c r="BU76" s="41"/>
      <c r="BV76" s="41"/>
      <c r="BW76" s="41"/>
      <c r="BX76" s="41"/>
      <c r="BY76" s="41"/>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1"/>
      <c r="BN77" s="41"/>
      <c r="BO77" s="41"/>
      <c r="BP77" s="41"/>
      <c r="BQ77" s="41"/>
      <c r="BR77" s="41"/>
      <c r="BS77" s="41"/>
      <c r="BT77" s="41"/>
      <c r="BU77" s="41"/>
      <c r="BV77" s="41"/>
      <c r="BW77" s="41"/>
      <c r="BX77" s="41"/>
      <c r="BY77" s="41"/>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1"/>
      <c r="BN78" s="41"/>
      <c r="BO78" s="41"/>
      <c r="BP78" s="41"/>
      <c r="BQ78" s="41"/>
      <c r="BR78" s="41"/>
      <c r="BS78" s="41"/>
      <c r="BT78" s="41"/>
      <c r="BU78" s="41"/>
      <c r="BV78" s="41"/>
      <c r="BW78" s="41"/>
      <c r="BX78" s="41"/>
      <c r="BY78" s="41"/>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1"/>
      <c r="BN79" s="41"/>
      <c r="BO79" s="41"/>
      <c r="BP79" s="41"/>
      <c r="BQ79" s="41"/>
      <c r="BR79" s="41"/>
      <c r="BS79" s="41"/>
      <c r="BT79" s="41"/>
      <c r="BU79" s="41"/>
      <c r="BV79" s="41"/>
      <c r="BW79" s="41"/>
      <c r="BX79" s="41"/>
      <c r="BY79" s="41"/>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1"/>
      <c r="BN80" s="41"/>
      <c r="BO80" s="41"/>
      <c r="BP80" s="41"/>
      <c r="BQ80" s="41"/>
      <c r="BR80" s="41"/>
      <c r="BS80" s="41"/>
      <c r="BT80" s="41"/>
      <c r="BU80" s="41"/>
      <c r="BV80" s="41"/>
      <c r="BW80" s="41"/>
      <c r="BX80" s="41"/>
      <c r="BY80" s="41"/>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1"/>
      <c r="BN81" s="41"/>
      <c r="BO81" s="41"/>
      <c r="BP81" s="41"/>
      <c r="BQ81" s="41"/>
      <c r="BR81" s="41"/>
      <c r="BS81" s="41"/>
      <c r="BT81" s="41"/>
      <c r="BU81" s="41"/>
      <c r="BV81" s="41"/>
      <c r="BW81" s="41"/>
      <c r="BX81" s="41"/>
      <c r="BY81" s="41"/>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2"/>
      <c r="BN82" s="42"/>
      <c r="BO82" s="42"/>
      <c r="BP82" s="42"/>
      <c r="BQ82" s="42"/>
      <c r="BR82" s="42"/>
      <c r="BS82" s="42"/>
      <c r="BT82" s="42"/>
      <c r="BU82" s="42"/>
      <c r="BV82" s="42"/>
      <c r="BW82" s="42"/>
      <c r="BX82" s="42"/>
      <c r="BY82" s="42"/>
      <c r="BZ82" s="53"/>
    </row>
    <row r="83" spans="1:78">
      <c r="C83" s="18"/>
    </row>
    <row r="84" spans="1:78" hidden="1">
      <c r="B84" s="12" t="s">
        <v>48</v>
      </c>
      <c r="C84" s="12"/>
      <c r="D84" s="12"/>
      <c r="E84" s="12" t="s">
        <v>50</v>
      </c>
      <c r="F84" s="12" t="s">
        <v>52</v>
      </c>
      <c r="G84" s="12" t="s">
        <v>53</v>
      </c>
      <c r="H84" s="12" t="s">
        <v>46</v>
      </c>
      <c r="I84" s="12" t="s">
        <v>5</v>
      </c>
      <c r="J84" s="12" t="s">
        <v>28</v>
      </c>
      <c r="K84" s="12" t="s">
        <v>54</v>
      </c>
      <c r="L84" s="12" t="s">
        <v>56</v>
      </c>
      <c r="M84" s="12" t="s">
        <v>34</v>
      </c>
      <c r="N84" s="12" t="s">
        <v>57</v>
      </c>
      <c r="O84" s="12" t="s">
        <v>59</v>
      </c>
    </row>
    <row r="85" spans="1:78" hidden="1">
      <c r="B85" s="12"/>
      <c r="C85" s="12"/>
      <c r="D85" s="12"/>
      <c r="E85" s="12" t="str">
        <f>データ!AH6</f>
        <v>【73.42】</v>
      </c>
      <c r="F85" s="12" t="s">
        <v>41</v>
      </c>
      <c r="G85" s="12" t="s">
        <v>41</v>
      </c>
      <c r="H85" s="12" t="str">
        <f>データ!BO6</f>
        <v>【940.88】</v>
      </c>
      <c r="I85" s="12" t="str">
        <f>データ!BZ6</f>
        <v>【54.59】</v>
      </c>
      <c r="J85" s="12" t="str">
        <f>データ!CK6</f>
        <v>【301.20】</v>
      </c>
      <c r="K85" s="12" t="str">
        <f>データ!CV6</f>
        <v>【56.42】</v>
      </c>
      <c r="L85" s="12" t="str">
        <f>データ!DG6</f>
        <v>【71.01】</v>
      </c>
      <c r="M85" s="12" t="s">
        <v>41</v>
      </c>
      <c r="N85" s="12" t="s">
        <v>41</v>
      </c>
      <c r="O85" s="12" t="str">
        <f>データ!EN6</f>
        <v>【0.58】</v>
      </c>
    </row>
  </sheetData>
  <sheetProtection algorithmName="SHA-512" hashValue="eyluV9qHDUZmr3PBy1H/jsc7cbVLx51AZrnik2E5CncMh6I/5ZkynCXvwY3ZAYQb9HPMegqld7xrOvaHbeGdSQ==" saltValue="t7OJFtnxZlRMhXC4tf43b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51</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60</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55</v>
      </c>
      <c r="C3" s="57" t="s">
        <v>16</v>
      </c>
      <c r="D3" s="57" t="s">
        <v>61</v>
      </c>
      <c r="E3" s="57" t="s">
        <v>39</v>
      </c>
      <c r="F3" s="57" t="s">
        <v>38</v>
      </c>
      <c r="G3" s="57" t="s">
        <v>27</v>
      </c>
      <c r="H3" s="65" t="s">
        <v>31</v>
      </c>
      <c r="I3" s="68"/>
      <c r="J3" s="68"/>
      <c r="K3" s="68"/>
      <c r="L3" s="68"/>
      <c r="M3" s="68"/>
      <c r="N3" s="68"/>
      <c r="O3" s="68"/>
      <c r="P3" s="68"/>
      <c r="Q3" s="68"/>
      <c r="R3" s="68"/>
      <c r="S3" s="68"/>
      <c r="T3" s="68"/>
      <c r="U3" s="68"/>
      <c r="V3" s="68"/>
      <c r="W3" s="72"/>
      <c r="X3" s="74" t="s">
        <v>58</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62</v>
      </c>
      <c r="B4" s="58"/>
      <c r="C4" s="58"/>
      <c r="D4" s="58"/>
      <c r="E4" s="58"/>
      <c r="F4" s="58"/>
      <c r="G4" s="58"/>
      <c r="H4" s="66"/>
      <c r="I4" s="69"/>
      <c r="J4" s="69"/>
      <c r="K4" s="69"/>
      <c r="L4" s="69"/>
      <c r="M4" s="69"/>
      <c r="N4" s="69"/>
      <c r="O4" s="69"/>
      <c r="P4" s="69"/>
      <c r="Q4" s="69"/>
      <c r="R4" s="69"/>
      <c r="S4" s="69"/>
      <c r="T4" s="69"/>
      <c r="U4" s="69"/>
      <c r="V4" s="69"/>
      <c r="W4" s="73"/>
      <c r="X4" s="75" t="s">
        <v>26</v>
      </c>
      <c r="Y4" s="75"/>
      <c r="Z4" s="75"/>
      <c r="AA4" s="75"/>
      <c r="AB4" s="75"/>
      <c r="AC4" s="75"/>
      <c r="AD4" s="75"/>
      <c r="AE4" s="75"/>
      <c r="AF4" s="75"/>
      <c r="AG4" s="75"/>
      <c r="AH4" s="75"/>
      <c r="AI4" s="75" t="s">
        <v>49</v>
      </c>
      <c r="AJ4" s="75"/>
      <c r="AK4" s="75"/>
      <c r="AL4" s="75"/>
      <c r="AM4" s="75"/>
      <c r="AN4" s="75"/>
      <c r="AO4" s="75"/>
      <c r="AP4" s="75"/>
      <c r="AQ4" s="75"/>
      <c r="AR4" s="75"/>
      <c r="AS4" s="75"/>
      <c r="AT4" s="75" t="s">
        <v>43</v>
      </c>
      <c r="AU4" s="75"/>
      <c r="AV4" s="75"/>
      <c r="AW4" s="75"/>
      <c r="AX4" s="75"/>
      <c r="AY4" s="75"/>
      <c r="AZ4" s="75"/>
      <c r="BA4" s="75"/>
      <c r="BB4" s="75"/>
      <c r="BC4" s="75"/>
      <c r="BD4" s="75"/>
      <c r="BE4" s="75" t="s">
        <v>64</v>
      </c>
      <c r="BF4" s="75"/>
      <c r="BG4" s="75"/>
      <c r="BH4" s="75"/>
      <c r="BI4" s="75"/>
      <c r="BJ4" s="75"/>
      <c r="BK4" s="75"/>
      <c r="BL4" s="75"/>
      <c r="BM4" s="75"/>
      <c r="BN4" s="75"/>
      <c r="BO4" s="75"/>
      <c r="BP4" s="75" t="s">
        <v>36</v>
      </c>
      <c r="BQ4" s="75"/>
      <c r="BR4" s="75"/>
      <c r="BS4" s="75"/>
      <c r="BT4" s="75"/>
      <c r="BU4" s="75"/>
      <c r="BV4" s="75"/>
      <c r="BW4" s="75"/>
      <c r="BX4" s="75"/>
      <c r="BY4" s="75"/>
      <c r="BZ4" s="75"/>
      <c r="CA4" s="75" t="s">
        <v>65</v>
      </c>
      <c r="CB4" s="75"/>
      <c r="CC4" s="75"/>
      <c r="CD4" s="75"/>
      <c r="CE4" s="75"/>
      <c r="CF4" s="75"/>
      <c r="CG4" s="75"/>
      <c r="CH4" s="75"/>
      <c r="CI4" s="75"/>
      <c r="CJ4" s="75"/>
      <c r="CK4" s="75"/>
      <c r="CL4" s="75" t="s">
        <v>1</v>
      </c>
      <c r="CM4" s="75"/>
      <c r="CN4" s="75"/>
      <c r="CO4" s="75"/>
      <c r="CP4" s="75"/>
      <c r="CQ4" s="75"/>
      <c r="CR4" s="75"/>
      <c r="CS4" s="75"/>
      <c r="CT4" s="75"/>
      <c r="CU4" s="75"/>
      <c r="CV4" s="75"/>
      <c r="CW4" s="75" t="s">
        <v>66</v>
      </c>
      <c r="CX4" s="75"/>
      <c r="CY4" s="75"/>
      <c r="CZ4" s="75"/>
      <c r="DA4" s="75"/>
      <c r="DB4" s="75"/>
      <c r="DC4" s="75"/>
      <c r="DD4" s="75"/>
      <c r="DE4" s="75"/>
      <c r="DF4" s="75"/>
      <c r="DG4" s="75"/>
      <c r="DH4" s="75" t="s">
        <v>67</v>
      </c>
      <c r="DI4" s="75"/>
      <c r="DJ4" s="75"/>
      <c r="DK4" s="75"/>
      <c r="DL4" s="75"/>
      <c r="DM4" s="75"/>
      <c r="DN4" s="75"/>
      <c r="DO4" s="75"/>
      <c r="DP4" s="75"/>
      <c r="DQ4" s="75"/>
      <c r="DR4" s="75"/>
      <c r="DS4" s="75" t="s">
        <v>63</v>
      </c>
      <c r="DT4" s="75"/>
      <c r="DU4" s="75"/>
      <c r="DV4" s="75"/>
      <c r="DW4" s="75"/>
      <c r="DX4" s="75"/>
      <c r="DY4" s="75"/>
      <c r="DZ4" s="75"/>
      <c r="EA4" s="75"/>
      <c r="EB4" s="75"/>
      <c r="EC4" s="75"/>
      <c r="ED4" s="75" t="s">
        <v>68</v>
      </c>
      <c r="EE4" s="75"/>
      <c r="EF4" s="75"/>
      <c r="EG4" s="75"/>
      <c r="EH4" s="75"/>
      <c r="EI4" s="75"/>
      <c r="EJ4" s="75"/>
      <c r="EK4" s="75"/>
      <c r="EL4" s="75"/>
      <c r="EM4" s="75"/>
      <c r="EN4" s="75"/>
    </row>
    <row r="5" spans="1:144">
      <c r="A5" s="55" t="s">
        <v>29</v>
      </c>
      <c r="B5" s="59"/>
      <c r="C5" s="59"/>
      <c r="D5" s="59"/>
      <c r="E5" s="59"/>
      <c r="F5" s="59"/>
      <c r="G5" s="59"/>
      <c r="H5" s="67" t="s">
        <v>15</v>
      </c>
      <c r="I5" s="67" t="s">
        <v>69</v>
      </c>
      <c r="J5" s="67" t="s">
        <v>70</v>
      </c>
      <c r="K5" s="67" t="s">
        <v>71</v>
      </c>
      <c r="L5" s="67" t="s">
        <v>72</v>
      </c>
      <c r="M5" s="67" t="s">
        <v>73</v>
      </c>
      <c r="N5" s="67" t="s">
        <v>74</v>
      </c>
      <c r="O5" s="67" t="s">
        <v>75</v>
      </c>
      <c r="P5" s="67" t="s">
        <v>76</v>
      </c>
      <c r="Q5" s="67" t="s">
        <v>77</v>
      </c>
      <c r="R5" s="67" t="s">
        <v>78</v>
      </c>
      <c r="S5" s="67" t="s">
        <v>79</v>
      </c>
      <c r="T5" s="67" t="s">
        <v>0</v>
      </c>
      <c r="U5" s="67" t="s">
        <v>80</v>
      </c>
      <c r="V5" s="67" t="s">
        <v>81</v>
      </c>
      <c r="W5" s="67" t="s">
        <v>82</v>
      </c>
      <c r="X5" s="67" t="s">
        <v>83</v>
      </c>
      <c r="Y5" s="67" t="s">
        <v>84</v>
      </c>
      <c r="Z5" s="67" t="s">
        <v>85</v>
      </c>
      <c r="AA5" s="67" t="s">
        <v>86</v>
      </c>
      <c r="AB5" s="67" t="s">
        <v>87</v>
      </c>
      <c r="AC5" s="67" t="s">
        <v>89</v>
      </c>
      <c r="AD5" s="67" t="s">
        <v>90</v>
      </c>
      <c r="AE5" s="67" t="s">
        <v>91</v>
      </c>
      <c r="AF5" s="67" t="s">
        <v>92</v>
      </c>
      <c r="AG5" s="67" t="s">
        <v>93</v>
      </c>
      <c r="AH5" s="67" t="s">
        <v>48</v>
      </c>
      <c r="AI5" s="67" t="s">
        <v>83</v>
      </c>
      <c r="AJ5" s="67" t="s">
        <v>84</v>
      </c>
      <c r="AK5" s="67" t="s">
        <v>85</v>
      </c>
      <c r="AL5" s="67" t="s">
        <v>86</v>
      </c>
      <c r="AM5" s="67" t="s">
        <v>87</v>
      </c>
      <c r="AN5" s="67" t="s">
        <v>89</v>
      </c>
      <c r="AO5" s="67" t="s">
        <v>90</v>
      </c>
      <c r="AP5" s="67" t="s">
        <v>91</v>
      </c>
      <c r="AQ5" s="67" t="s">
        <v>92</v>
      </c>
      <c r="AR5" s="67" t="s">
        <v>93</v>
      </c>
      <c r="AS5" s="67" t="s">
        <v>88</v>
      </c>
      <c r="AT5" s="67" t="s">
        <v>83</v>
      </c>
      <c r="AU5" s="67" t="s">
        <v>84</v>
      </c>
      <c r="AV5" s="67" t="s">
        <v>85</v>
      </c>
      <c r="AW5" s="67" t="s">
        <v>86</v>
      </c>
      <c r="AX5" s="67" t="s">
        <v>87</v>
      </c>
      <c r="AY5" s="67" t="s">
        <v>89</v>
      </c>
      <c r="AZ5" s="67" t="s">
        <v>90</v>
      </c>
      <c r="BA5" s="67" t="s">
        <v>91</v>
      </c>
      <c r="BB5" s="67" t="s">
        <v>92</v>
      </c>
      <c r="BC5" s="67" t="s">
        <v>93</v>
      </c>
      <c r="BD5" s="67" t="s">
        <v>88</v>
      </c>
      <c r="BE5" s="67" t="s">
        <v>83</v>
      </c>
      <c r="BF5" s="67" t="s">
        <v>84</v>
      </c>
      <c r="BG5" s="67" t="s">
        <v>85</v>
      </c>
      <c r="BH5" s="67" t="s">
        <v>86</v>
      </c>
      <c r="BI5" s="67" t="s">
        <v>87</v>
      </c>
      <c r="BJ5" s="67" t="s">
        <v>89</v>
      </c>
      <c r="BK5" s="67" t="s">
        <v>90</v>
      </c>
      <c r="BL5" s="67" t="s">
        <v>91</v>
      </c>
      <c r="BM5" s="67" t="s">
        <v>92</v>
      </c>
      <c r="BN5" s="67" t="s">
        <v>93</v>
      </c>
      <c r="BO5" s="67" t="s">
        <v>88</v>
      </c>
      <c r="BP5" s="67" t="s">
        <v>83</v>
      </c>
      <c r="BQ5" s="67" t="s">
        <v>84</v>
      </c>
      <c r="BR5" s="67" t="s">
        <v>85</v>
      </c>
      <c r="BS5" s="67" t="s">
        <v>86</v>
      </c>
      <c r="BT5" s="67" t="s">
        <v>87</v>
      </c>
      <c r="BU5" s="67" t="s">
        <v>89</v>
      </c>
      <c r="BV5" s="67" t="s">
        <v>90</v>
      </c>
      <c r="BW5" s="67" t="s">
        <v>91</v>
      </c>
      <c r="BX5" s="67" t="s">
        <v>92</v>
      </c>
      <c r="BY5" s="67" t="s">
        <v>93</v>
      </c>
      <c r="BZ5" s="67" t="s">
        <v>88</v>
      </c>
      <c r="CA5" s="67" t="s">
        <v>83</v>
      </c>
      <c r="CB5" s="67" t="s">
        <v>84</v>
      </c>
      <c r="CC5" s="67" t="s">
        <v>85</v>
      </c>
      <c r="CD5" s="67" t="s">
        <v>86</v>
      </c>
      <c r="CE5" s="67" t="s">
        <v>87</v>
      </c>
      <c r="CF5" s="67" t="s">
        <v>89</v>
      </c>
      <c r="CG5" s="67" t="s">
        <v>90</v>
      </c>
      <c r="CH5" s="67" t="s">
        <v>91</v>
      </c>
      <c r="CI5" s="67" t="s">
        <v>92</v>
      </c>
      <c r="CJ5" s="67" t="s">
        <v>93</v>
      </c>
      <c r="CK5" s="67" t="s">
        <v>88</v>
      </c>
      <c r="CL5" s="67" t="s">
        <v>83</v>
      </c>
      <c r="CM5" s="67" t="s">
        <v>84</v>
      </c>
      <c r="CN5" s="67" t="s">
        <v>85</v>
      </c>
      <c r="CO5" s="67" t="s">
        <v>86</v>
      </c>
      <c r="CP5" s="67" t="s">
        <v>87</v>
      </c>
      <c r="CQ5" s="67" t="s">
        <v>89</v>
      </c>
      <c r="CR5" s="67" t="s">
        <v>90</v>
      </c>
      <c r="CS5" s="67" t="s">
        <v>91</v>
      </c>
      <c r="CT5" s="67" t="s">
        <v>92</v>
      </c>
      <c r="CU5" s="67" t="s">
        <v>93</v>
      </c>
      <c r="CV5" s="67" t="s">
        <v>88</v>
      </c>
      <c r="CW5" s="67" t="s">
        <v>83</v>
      </c>
      <c r="CX5" s="67" t="s">
        <v>84</v>
      </c>
      <c r="CY5" s="67" t="s">
        <v>85</v>
      </c>
      <c r="CZ5" s="67" t="s">
        <v>86</v>
      </c>
      <c r="DA5" s="67" t="s">
        <v>87</v>
      </c>
      <c r="DB5" s="67" t="s">
        <v>89</v>
      </c>
      <c r="DC5" s="67" t="s">
        <v>90</v>
      </c>
      <c r="DD5" s="67" t="s">
        <v>91</v>
      </c>
      <c r="DE5" s="67" t="s">
        <v>92</v>
      </c>
      <c r="DF5" s="67" t="s">
        <v>93</v>
      </c>
      <c r="DG5" s="67" t="s">
        <v>88</v>
      </c>
      <c r="DH5" s="67" t="s">
        <v>83</v>
      </c>
      <c r="DI5" s="67" t="s">
        <v>84</v>
      </c>
      <c r="DJ5" s="67" t="s">
        <v>85</v>
      </c>
      <c r="DK5" s="67" t="s">
        <v>86</v>
      </c>
      <c r="DL5" s="67" t="s">
        <v>87</v>
      </c>
      <c r="DM5" s="67" t="s">
        <v>89</v>
      </c>
      <c r="DN5" s="67" t="s">
        <v>90</v>
      </c>
      <c r="DO5" s="67" t="s">
        <v>91</v>
      </c>
      <c r="DP5" s="67" t="s">
        <v>92</v>
      </c>
      <c r="DQ5" s="67" t="s">
        <v>93</v>
      </c>
      <c r="DR5" s="67" t="s">
        <v>88</v>
      </c>
      <c r="DS5" s="67" t="s">
        <v>83</v>
      </c>
      <c r="DT5" s="67" t="s">
        <v>84</v>
      </c>
      <c r="DU5" s="67" t="s">
        <v>85</v>
      </c>
      <c r="DV5" s="67" t="s">
        <v>86</v>
      </c>
      <c r="DW5" s="67" t="s">
        <v>87</v>
      </c>
      <c r="DX5" s="67" t="s">
        <v>89</v>
      </c>
      <c r="DY5" s="67" t="s">
        <v>90</v>
      </c>
      <c r="DZ5" s="67" t="s">
        <v>91</v>
      </c>
      <c r="EA5" s="67" t="s">
        <v>92</v>
      </c>
      <c r="EB5" s="67" t="s">
        <v>93</v>
      </c>
      <c r="EC5" s="67" t="s">
        <v>88</v>
      </c>
      <c r="ED5" s="67" t="s">
        <v>83</v>
      </c>
      <c r="EE5" s="67" t="s">
        <v>84</v>
      </c>
      <c r="EF5" s="67" t="s">
        <v>85</v>
      </c>
      <c r="EG5" s="67" t="s">
        <v>86</v>
      </c>
      <c r="EH5" s="67" t="s">
        <v>87</v>
      </c>
      <c r="EI5" s="67" t="s">
        <v>89</v>
      </c>
      <c r="EJ5" s="67" t="s">
        <v>90</v>
      </c>
      <c r="EK5" s="67" t="s">
        <v>91</v>
      </c>
      <c r="EL5" s="67" t="s">
        <v>92</v>
      </c>
      <c r="EM5" s="67" t="s">
        <v>93</v>
      </c>
      <c r="EN5" s="67" t="s">
        <v>88</v>
      </c>
    </row>
    <row r="6" spans="1:144" s="54" customFormat="1">
      <c r="A6" s="55" t="s">
        <v>94</v>
      </c>
      <c r="B6" s="60">
        <f t="shared" ref="B6:W6" si="1">B7</f>
        <v>2021</v>
      </c>
      <c r="C6" s="60">
        <f t="shared" si="1"/>
        <v>16926</v>
      </c>
      <c r="D6" s="60">
        <f t="shared" si="1"/>
        <v>47</v>
      </c>
      <c r="E6" s="60">
        <f t="shared" si="1"/>
        <v>1</v>
      </c>
      <c r="F6" s="60">
        <f t="shared" si="1"/>
        <v>0</v>
      </c>
      <c r="G6" s="60">
        <f t="shared" si="1"/>
        <v>0</v>
      </c>
      <c r="H6" s="60" t="str">
        <f t="shared" si="1"/>
        <v>北海道　中標津町</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12.33</v>
      </c>
      <c r="Q6" s="70">
        <f t="shared" si="1"/>
        <v>4158</v>
      </c>
      <c r="R6" s="70">
        <f t="shared" si="1"/>
        <v>22978</v>
      </c>
      <c r="S6" s="70">
        <f t="shared" si="1"/>
        <v>684.87</v>
      </c>
      <c r="T6" s="70">
        <f t="shared" si="1"/>
        <v>33.549999999999997</v>
      </c>
      <c r="U6" s="70">
        <f t="shared" si="1"/>
        <v>2795</v>
      </c>
      <c r="V6" s="70">
        <f t="shared" si="1"/>
        <v>328.3</v>
      </c>
      <c r="W6" s="70">
        <f t="shared" si="1"/>
        <v>8.51</v>
      </c>
      <c r="X6" s="76">
        <f t="shared" ref="X6:AG6" si="2">IF(X7="",NA(),X7)</f>
        <v>70.83</v>
      </c>
      <c r="Y6" s="76">
        <f t="shared" si="2"/>
        <v>69.680000000000007</v>
      </c>
      <c r="Z6" s="76">
        <f t="shared" si="2"/>
        <v>71.91</v>
      </c>
      <c r="AA6" s="76">
        <f t="shared" si="2"/>
        <v>101.98</v>
      </c>
      <c r="AB6" s="76">
        <f t="shared" si="2"/>
        <v>101.75</v>
      </c>
      <c r="AC6" s="76">
        <f t="shared" si="2"/>
        <v>78.510000000000005</v>
      </c>
      <c r="AD6" s="76">
        <f t="shared" si="2"/>
        <v>77.91</v>
      </c>
      <c r="AE6" s="76">
        <f t="shared" si="2"/>
        <v>79.099999999999994</v>
      </c>
      <c r="AF6" s="76">
        <f t="shared" si="2"/>
        <v>79.33</v>
      </c>
      <c r="AG6" s="76">
        <f t="shared" si="2"/>
        <v>73.540000000000006</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1592.75</v>
      </c>
      <c r="BF6" s="76">
        <f t="shared" si="5"/>
        <v>1742.88</v>
      </c>
      <c r="BG6" s="76">
        <f t="shared" si="5"/>
        <v>1783.29</v>
      </c>
      <c r="BH6" s="76">
        <f t="shared" si="5"/>
        <v>1586.16</v>
      </c>
      <c r="BI6" s="76">
        <f t="shared" si="5"/>
        <v>1273.99</v>
      </c>
      <c r="BJ6" s="76">
        <f t="shared" si="5"/>
        <v>1061.58</v>
      </c>
      <c r="BK6" s="76">
        <f t="shared" si="5"/>
        <v>1007.7</v>
      </c>
      <c r="BL6" s="76">
        <f t="shared" si="5"/>
        <v>1018.52</v>
      </c>
      <c r="BM6" s="76">
        <f t="shared" si="5"/>
        <v>949.61</v>
      </c>
      <c r="BN6" s="76">
        <f t="shared" si="5"/>
        <v>918.84</v>
      </c>
      <c r="BO6" s="70" t="str">
        <f>IF(BO7="","",IF(BO7="-","【-】","【"&amp;SUBSTITUTE(TEXT(BO7,"#,##0.00"),"-","△")&amp;"】"))</f>
        <v>【940.88】</v>
      </c>
      <c r="BP6" s="76">
        <f t="shared" ref="BP6:BY6" si="6">IF(BP7="",NA(),BP7)</f>
        <v>63.02</v>
      </c>
      <c r="BQ6" s="76">
        <f t="shared" si="6"/>
        <v>62.49</v>
      </c>
      <c r="BR6" s="76">
        <f t="shared" si="6"/>
        <v>63.71</v>
      </c>
      <c r="BS6" s="76">
        <f t="shared" si="6"/>
        <v>66.819999999999993</v>
      </c>
      <c r="BT6" s="76">
        <f t="shared" si="6"/>
        <v>91.07</v>
      </c>
      <c r="BU6" s="76">
        <f t="shared" si="6"/>
        <v>58.52</v>
      </c>
      <c r="BV6" s="76">
        <f t="shared" si="6"/>
        <v>59.22</v>
      </c>
      <c r="BW6" s="76">
        <f t="shared" si="6"/>
        <v>58.79</v>
      </c>
      <c r="BX6" s="76">
        <f t="shared" si="6"/>
        <v>58.41</v>
      </c>
      <c r="BY6" s="76">
        <f t="shared" si="6"/>
        <v>58.27</v>
      </c>
      <c r="BZ6" s="70" t="str">
        <f>IF(BZ7="","",IF(BZ7="-","【-】","【"&amp;SUBSTITUTE(TEXT(BZ7,"#,##0.00"),"-","△")&amp;"】"))</f>
        <v>【54.59】</v>
      </c>
      <c r="CA6" s="76">
        <f t="shared" ref="CA6:CJ6" si="7">IF(CA7="",NA(),CA7)</f>
        <v>168.06</v>
      </c>
      <c r="CB6" s="76">
        <f t="shared" si="7"/>
        <v>167.4</v>
      </c>
      <c r="CC6" s="76">
        <f t="shared" si="7"/>
        <v>163.65</v>
      </c>
      <c r="CD6" s="76">
        <f t="shared" si="7"/>
        <v>185.44</v>
      </c>
      <c r="CE6" s="76">
        <f t="shared" si="7"/>
        <v>177.45</v>
      </c>
      <c r="CF6" s="76">
        <f t="shared" si="7"/>
        <v>296.3</v>
      </c>
      <c r="CG6" s="76">
        <f t="shared" si="7"/>
        <v>292.89999999999998</v>
      </c>
      <c r="CH6" s="76">
        <f t="shared" si="7"/>
        <v>298.25</v>
      </c>
      <c r="CI6" s="76">
        <f t="shared" si="7"/>
        <v>303.27999999999997</v>
      </c>
      <c r="CJ6" s="76">
        <f t="shared" si="7"/>
        <v>303.81</v>
      </c>
      <c r="CK6" s="70" t="str">
        <f>IF(CK7="","",IF(CK7="-","【-】","【"&amp;SUBSTITUTE(TEXT(CK7,"#,##0.00"),"-","△")&amp;"】"))</f>
        <v>【301.20】</v>
      </c>
      <c r="CL6" s="76">
        <f t="shared" ref="CL6:CU6" si="8">IF(CL7="",NA(),CL7)</f>
        <v>63.18</v>
      </c>
      <c r="CM6" s="76">
        <f t="shared" si="8"/>
        <v>59.52</v>
      </c>
      <c r="CN6" s="76">
        <f t="shared" si="8"/>
        <v>59.84</v>
      </c>
      <c r="CO6" s="76">
        <f t="shared" si="8"/>
        <v>59.58</v>
      </c>
      <c r="CP6" s="76">
        <f t="shared" si="8"/>
        <v>60.37</v>
      </c>
      <c r="CQ6" s="76">
        <f t="shared" si="8"/>
        <v>57.3</v>
      </c>
      <c r="CR6" s="76">
        <f t="shared" si="8"/>
        <v>56.76</v>
      </c>
      <c r="CS6" s="76">
        <f t="shared" si="8"/>
        <v>56.04</v>
      </c>
      <c r="CT6" s="76">
        <f t="shared" si="8"/>
        <v>58.52</v>
      </c>
      <c r="CU6" s="76">
        <f t="shared" si="8"/>
        <v>58.88</v>
      </c>
      <c r="CV6" s="70" t="str">
        <f>IF(CV7="","",IF(CV7="-","【-】","【"&amp;SUBSTITUTE(TEXT(CV7,"#,##0.00"),"-","△")&amp;"】"))</f>
        <v>【56.42】</v>
      </c>
      <c r="CW6" s="76">
        <f t="shared" ref="CW6:DF6" si="9">IF(CW7="",NA(),CW7)</f>
        <v>70.510000000000005</v>
      </c>
      <c r="CX6" s="76">
        <f t="shared" si="9"/>
        <v>77.650000000000006</v>
      </c>
      <c r="CY6" s="76">
        <f t="shared" si="9"/>
        <v>78.95</v>
      </c>
      <c r="CZ6" s="76">
        <f t="shared" si="9"/>
        <v>80.650000000000006</v>
      </c>
      <c r="DA6" s="76">
        <f t="shared" si="9"/>
        <v>81.239999999999995</v>
      </c>
      <c r="DB6" s="76">
        <f t="shared" si="9"/>
        <v>72.42</v>
      </c>
      <c r="DC6" s="76">
        <f t="shared" si="9"/>
        <v>73.069999999999993</v>
      </c>
      <c r="DD6" s="76">
        <f t="shared" si="9"/>
        <v>72.78</v>
      </c>
      <c r="DE6" s="76">
        <f t="shared" si="9"/>
        <v>71.33</v>
      </c>
      <c r="DF6" s="76">
        <f t="shared" si="9"/>
        <v>71.150000000000006</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6">
        <f t="shared" ref="ED6:EM6" si="12">IF(ED7="",NA(),ED7)</f>
        <v>0.16</v>
      </c>
      <c r="EE6" s="76">
        <f t="shared" si="12"/>
        <v>0.49</v>
      </c>
      <c r="EF6" s="76">
        <f t="shared" si="12"/>
        <v>2.66</v>
      </c>
      <c r="EG6" s="76">
        <f t="shared" si="12"/>
        <v>1.24</v>
      </c>
      <c r="EH6" s="76">
        <f t="shared" si="12"/>
        <v>0.64</v>
      </c>
      <c r="EI6" s="76">
        <f t="shared" si="12"/>
        <v>0.72</v>
      </c>
      <c r="EJ6" s="76">
        <f t="shared" si="12"/>
        <v>0.53</v>
      </c>
      <c r="EK6" s="76">
        <f t="shared" si="12"/>
        <v>0.71</v>
      </c>
      <c r="EL6" s="76">
        <f t="shared" si="12"/>
        <v>0.72</v>
      </c>
      <c r="EM6" s="76">
        <f t="shared" si="12"/>
        <v>0.71</v>
      </c>
      <c r="EN6" s="70" t="str">
        <f>IF(EN7="","",IF(EN7="-","【-】","【"&amp;SUBSTITUTE(TEXT(EN7,"#,##0.00"),"-","△")&amp;"】"))</f>
        <v>【0.58】</v>
      </c>
    </row>
    <row r="7" spans="1:144" s="54" customFormat="1">
      <c r="A7" s="55"/>
      <c r="B7" s="61">
        <v>2021</v>
      </c>
      <c r="C7" s="61">
        <v>16926</v>
      </c>
      <c r="D7" s="61">
        <v>47</v>
      </c>
      <c r="E7" s="61">
        <v>1</v>
      </c>
      <c r="F7" s="61">
        <v>0</v>
      </c>
      <c r="G7" s="61">
        <v>0</v>
      </c>
      <c r="H7" s="61" t="s">
        <v>95</v>
      </c>
      <c r="I7" s="61" t="s">
        <v>96</v>
      </c>
      <c r="J7" s="61" t="s">
        <v>97</v>
      </c>
      <c r="K7" s="61" t="s">
        <v>98</v>
      </c>
      <c r="L7" s="61" t="s">
        <v>99</v>
      </c>
      <c r="M7" s="61" t="s">
        <v>12</v>
      </c>
      <c r="N7" s="71" t="s">
        <v>41</v>
      </c>
      <c r="O7" s="71" t="s">
        <v>100</v>
      </c>
      <c r="P7" s="71">
        <v>12.33</v>
      </c>
      <c r="Q7" s="71">
        <v>4158</v>
      </c>
      <c r="R7" s="71">
        <v>22978</v>
      </c>
      <c r="S7" s="71">
        <v>684.87</v>
      </c>
      <c r="T7" s="71">
        <v>33.549999999999997</v>
      </c>
      <c r="U7" s="71">
        <v>2795</v>
      </c>
      <c r="V7" s="71">
        <v>328.3</v>
      </c>
      <c r="W7" s="71">
        <v>8.51</v>
      </c>
      <c r="X7" s="71">
        <v>70.83</v>
      </c>
      <c r="Y7" s="71">
        <v>69.680000000000007</v>
      </c>
      <c r="Z7" s="71">
        <v>71.91</v>
      </c>
      <c r="AA7" s="71">
        <v>101.98</v>
      </c>
      <c r="AB7" s="71">
        <v>101.75</v>
      </c>
      <c r="AC7" s="71">
        <v>78.510000000000005</v>
      </c>
      <c r="AD7" s="71">
        <v>77.91</v>
      </c>
      <c r="AE7" s="71">
        <v>79.099999999999994</v>
      </c>
      <c r="AF7" s="71">
        <v>79.33</v>
      </c>
      <c r="AG7" s="71">
        <v>73.540000000000006</v>
      </c>
      <c r="AH7" s="71">
        <v>73.42</v>
      </c>
      <c r="AI7" s="71"/>
      <c r="AJ7" s="71"/>
      <c r="AK7" s="71"/>
      <c r="AL7" s="71"/>
      <c r="AM7" s="71"/>
      <c r="AN7" s="71"/>
      <c r="AO7" s="71"/>
      <c r="AP7" s="71"/>
      <c r="AQ7" s="71"/>
      <c r="AR7" s="71"/>
      <c r="AS7" s="71"/>
      <c r="AT7" s="71"/>
      <c r="AU7" s="71"/>
      <c r="AV7" s="71"/>
      <c r="AW7" s="71"/>
      <c r="AX7" s="71"/>
      <c r="AY7" s="71"/>
      <c r="AZ7" s="71"/>
      <c r="BA7" s="71"/>
      <c r="BB7" s="71"/>
      <c r="BC7" s="71"/>
      <c r="BD7" s="71"/>
      <c r="BE7" s="71">
        <v>1592.75</v>
      </c>
      <c r="BF7" s="71">
        <v>1742.88</v>
      </c>
      <c r="BG7" s="71">
        <v>1783.29</v>
      </c>
      <c r="BH7" s="71">
        <v>1586.16</v>
      </c>
      <c r="BI7" s="71">
        <v>1273.99</v>
      </c>
      <c r="BJ7" s="71">
        <v>1061.58</v>
      </c>
      <c r="BK7" s="71">
        <v>1007.7</v>
      </c>
      <c r="BL7" s="71">
        <v>1018.52</v>
      </c>
      <c r="BM7" s="71">
        <v>949.61</v>
      </c>
      <c r="BN7" s="71">
        <v>918.84</v>
      </c>
      <c r="BO7" s="71">
        <v>940.88</v>
      </c>
      <c r="BP7" s="71">
        <v>63.02</v>
      </c>
      <c r="BQ7" s="71">
        <v>62.49</v>
      </c>
      <c r="BR7" s="71">
        <v>63.71</v>
      </c>
      <c r="BS7" s="71">
        <v>66.819999999999993</v>
      </c>
      <c r="BT7" s="71">
        <v>91.07</v>
      </c>
      <c r="BU7" s="71">
        <v>58.52</v>
      </c>
      <c r="BV7" s="71">
        <v>59.22</v>
      </c>
      <c r="BW7" s="71">
        <v>58.79</v>
      </c>
      <c r="BX7" s="71">
        <v>58.41</v>
      </c>
      <c r="BY7" s="71">
        <v>58.27</v>
      </c>
      <c r="BZ7" s="71">
        <v>54.59</v>
      </c>
      <c r="CA7" s="71">
        <v>168.06</v>
      </c>
      <c r="CB7" s="71">
        <v>167.4</v>
      </c>
      <c r="CC7" s="71">
        <v>163.65</v>
      </c>
      <c r="CD7" s="71">
        <v>185.44</v>
      </c>
      <c r="CE7" s="71">
        <v>177.45</v>
      </c>
      <c r="CF7" s="71">
        <v>296.3</v>
      </c>
      <c r="CG7" s="71">
        <v>292.89999999999998</v>
      </c>
      <c r="CH7" s="71">
        <v>298.25</v>
      </c>
      <c r="CI7" s="71">
        <v>303.27999999999997</v>
      </c>
      <c r="CJ7" s="71">
        <v>303.81</v>
      </c>
      <c r="CK7" s="71">
        <v>301.2</v>
      </c>
      <c r="CL7" s="71">
        <v>63.18</v>
      </c>
      <c r="CM7" s="71">
        <v>59.52</v>
      </c>
      <c r="CN7" s="71">
        <v>59.84</v>
      </c>
      <c r="CO7" s="71">
        <v>59.58</v>
      </c>
      <c r="CP7" s="71">
        <v>60.37</v>
      </c>
      <c r="CQ7" s="71">
        <v>57.3</v>
      </c>
      <c r="CR7" s="71">
        <v>56.76</v>
      </c>
      <c r="CS7" s="71">
        <v>56.04</v>
      </c>
      <c r="CT7" s="71">
        <v>58.52</v>
      </c>
      <c r="CU7" s="71">
        <v>58.88</v>
      </c>
      <c r="CV7" s="71">
        <v>56.42</v>
      </c>
      <c r="CW7" s="71">
        <v>70.510000000000005</v>
      </c>
      <c r="CX7" s="71">
        <v>77.650000000000006</v>
      </c>
      <c r="CY7" s="71">
        <v>78.95</v>
      </c>
      <c r="CZ7" s="71">
        <v>80.650000000000006</v>
      </c>
      <c r="DA7" s="71">
        <v>81.239999999999995</v>
      </c>
      <c r="DB7" s="71">
        <v>72.42</v>
      </c>
      <c r="DC7" s="71">
        <v>73.069999999999993</v>
      </c>
      <c r="DD7" s="71">
        <v>72.78</v>
      </c>
      <c r="DE7" s="71">
        <v>71.33</v>
      </c>
      <c r="DF7" s="71">
        <v>71.150000000000006</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0.16</v>
      </c>
      <c r="EE7" s="71">
        <v>0.49</v>
      </c>
      <c r="EF7" s="71">
        <v>2.66</v>
      </c>
      <c r="EG7" s="71">
        <v>1.24</v>
      </c>
      <c r="EH7" s="71">
        <v>0.64</v>
      </c>
      <c r="EI7" s="71">
        <v>0.72</v>
      </c>
      <c r="EJ7" s="71">
        <v>0.53</v>
      </c>
      <c r="EK7" s="71">
        <v>0.71</v>
      </c>
      <c r="EL7" s="71">
        <v>0.72</v>
      </c>
      <c r="EM7" s="71">
        <v>0.71</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101</v>
      </c>
      <c r="C9" s="56" t="s">
        <v>102</v>
      </c>
      <c r="D9" s="56" t="s">
        <v>103</v>
      </c>
      <c r="E9" s="56" t="s">
        <v>104</v>
      </c>
      <c r="F9" s="56" t="s">
        <v>105</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55</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106</v>
      </c>
    </row>
    <row r="12" spans="1:144">
      <c r="B12">
        <v>1</v>
      </c>
      <c r="C12">
        <v>1</v>
      </c>
      <c r="D12">
        <v>1</v>
      </c>
      <c r="E12">
        <v>2</v>
      </c>
      <c r="F12">
        <v>3</v>
      </c>
      <c r="G12" t="s">
        <v>107</v>
      </c>
    </row>
    <row r="13" spans="1:144">
      <c r="B13" t="s">
        <v>108</v>
      </c>
      <c r="C13" t="s">
        <v>108</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2023-01-23T05:03:19Z</cp:lastPrinted>
  <dcterms:created xsi:type="dcterms:W3CDTF">2022-12-01T01:08:51Z</dcterms:created>
  <dcterms:modified xsi:type="dcterms:W3CDTF">2024-10-01T00:43:46Z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2024-10-01T00:43:46Z</vt:filetime>
  </property>
</Properties>
</file>