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Rg9YqBG8qq+uflWoPkiaAQT7C9GSF3/oKoEjVWCVt+dc+uJM2XGQyXfC7aYeLi3SSKsyN6ADbaJOr4oBRTayg==" workbookSaltValue="TSY2nyhN2JH/4dvXr5Dc3w=="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<sst xmlns="http://schemas.openxmlformats.org/spreadsheetml/2006/main" xmlns:r="http://schemas.openxmlformats.org/officeDocument/2006/relationships" count="112" uniqueCount="112">
  <si>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</si>
  <si>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</si>
  <si>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</si>
  <si>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</si>
  <si>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</si>
  <si>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</si>
  <si>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</si>
  <si>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</si>
  <si>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</si>
  <si>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</si>
  <si>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</si>
  <si>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</si>
  <si>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</si>
  <si>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</si>
  <si>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</si>
  <si>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</si>
  <si>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</si>
  <si>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</si>
  <si>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</si>
  <si>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</si>
  <si>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</si>
  <si>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</si>
  <si>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</si>
  <si>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</si>
  <si>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</si>
  <si>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</si>
  <si>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</si>
  <si>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</si>
  <si>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</si>
  <si>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</si>
  <si>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</si>
  <si>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</si>
  <si>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</si>
  <si>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</si>
  <si>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</si>
  <si>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</si>
  <si>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</si>
  <si>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</si>
  <si>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</si>
  <si>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</si>
  <si>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</si>
  <si>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</si>
  <si>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</si>
  <si>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</si>
  <si>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</si>
  <si>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</si>
  <si>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</si>
  <si>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</si>
  <si>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</si>
  <si>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</si>
  <si>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　平成26年度に策定した中標津町水道ビジョンに基づき経営を行っている。
　各指標の結果は、概ね類似団体より良い数値となっており、経営状況は比較的良好だといえるが、人口減少とともに給水収益が減少していくことから、今後は厳しい経営状況になることが見込まれる。
　また、高度経済成長期に整備された大量の施設等が更新時期を迎え課題が山積しており、近年では減価償却費が増加するなど各指標の数値は悪くなっていくことが見込まれる。今後の水道事業の経営においては、各指標の数値維持が重要であることから、中標津町水道ビジョンを着実に進めながら、安定した経営基盤強化を図ってまいる。</t>
    <rPh sb="1" eb="3">
      <t>ヘイセイ</t>
    </rPh>
    <rPh sb="5" eb="7">
      <t>ネンド</t>
    </rPh>
    <rPh sb="8" eb="10">
      <t>サクテイ</t>
    </rPh>
    <rPh sb="12" eb="16">
      <t>ナカシベツチョウ</t>
    </rPh>
    <rPh sb="16" eb="18">
      <t>スイドウ</t>
    </rPh>
    <rPh sb="23" eb="24">
      <t>モト</t>
    </rPh>
    <rPh sb="26" eb="28">
      <t>ケイエイ</t>
    </rPh>
    <rPh sb="29" eb="30">
      <t>オコナ</t>
    </rPh>
    <rPh sb="37" eb="40">
      <t>カクシヒョウ</t>
    </rPh>
    <rPh sb="41" eb="43">
      <t>ケッカ</t>
    </rPh>
    <rPh sb="45" eb="46">
      <t>オオム</t>
    </rPh>
    <rPh sb="64" eb="66">
      <t>ケイエイ</t>
    </rPh>
    <rPh sb="66" eb="68">
      <t>ジョウキョウ</t>
    </rPh>
    <rPh sb="69" eb="72">
      <t>ヒカクテキ</t>
    </rPh>
    <rPh sb="72" eb="74">
      <t>リョウコウ</t>
    </rPh>
    <rPh sb="81" eb="83">
      <t>ジンコウ</t>
    </rPh>
    <rPh sb="83" eb="85">
      <t>ゲンショウ</t>
    </rPh>
    <rPh sb="89" eb="91">
      <t>キュウスイ</t>
    </rPh>
    <rPh sb="91" eb="93">
      <t>シュウエキ</t>
    </rPh>
    <rPh sb="94" eb="96">
      <t>ゲンショウ</t>
    </rPh>
    <rPh sb="105" eb="107">
      <t>コンゴ</t>
    </rPh>
    <rPh sb="108" eb="109">
      <t>キビ</t>
    </rPh>
    <rPh sb="111" eb="113">
      <t>ケイエイ</t>
    </rPh>
    <rPh sb="113" eb="115">
      <t>ジョウキョウ</t>
    </rPh>
    <rPh sb="121" eb="123">
      <t>ミコ</t>
    </rPh>
    <rPh sb="132" eb="134">
      <t>コウド</t>
    </rPh>
    <rPh sb="134" eb="136">
      <t>ケイザイ</t>
    </rPh>
    <rPh sb="136" eb="139">
      <t>セイチョウキ</t>
    </rPh>
    <rPh sb="140" eb="142">
      <t>セイビ</t>
    </rPh>
    <rPh sb="145" eb="147">
      <t>タイリョウ</t>
    </rPh>
    <rPh sb="148" eb="150">
      <t>シセツ</t>
    </rPh>
    <rPh sb="150" eb="151">
      <t>トウ</t>
    </rPh>
    <rPh sb="152" eb="154">
      <t>コウシン</t>
    </rPh>
    <rPh sb="154" eb="156">
      <t>ジキ</t>
    </rPh>
    <rPh sb="157" eb="158">
      <t>ムカ</t>
    </rPh>
    <rPh sb="169" eb="171">
      <t>キンネン</t>
    </rPh>
    <rPh sb="173" eb="178">
      <t>ゲンカショウキャクヒ</t>
    </rPh>
    <rPh sb="179" eb="181">
      <t>ゾウカ</t>
    </rPh>
    <rPh sb="185" eb="186">
      <t>カク</t>
    </rPh>
    <rPh sb="186" eb="188">
      <t>シヒョウ</t>
    </rPh>
    <rPh sb="189" eb="191">
      <t>スウチ</t>
    </rPh>
    <rPh sb="192" eb="193">
      <t>ワル</t>
    </rPh>
    <rPh sb="202" eb="204">
      <t>ミコ</t>
    </rPh>
    <rPh sb="243" eb="246">
      <t>ナカシベツ</t>
    </rPh>
    <rPh sb="246" eb="247">
      <t>チョウ</t>
    </rPh>
    <rPh sb="247" eb="249">
      <t>スイドウ</t>
    </rPh>
    <rPh sb="254" eb="256">
      <t>チャクジツ</t>
    </rPh>
    <rPh sb="257" eb="258">
      <t>スス</t>
    </rPh>
    <rPh sb="263" eb="265">
      <t>アンテイ</t>
    </rPh>
    <rPh sb="267" eb="269">
      <t>ケイエイ</t>
    </rPh>
    <rPh sb="269" eb="271">
      <t>キバン</t>
    </rPh>
    <rPh sb="271" eb="273">
      <t>キョウカ</t>
    </rPh>
    <rPh sb="274" eb="275">
      <t>ハカ</t>
    </rPh>
    <phoneticPr fontId="1"/>
  </si>
  <si>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</si>
  <si>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</si>
  <si>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</si>
  <si>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</si>
  <si>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</si>
  <si>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</si>
  <si>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</si>
  <si>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</si>
  <si>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</si>
  <si>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</si>
  <si>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</si>
  <si>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</si>
  <si>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</si>
  <si>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</si>
  <si>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</si>
  <si>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</si>
  <si>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</si>
  <si>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</si>
  <si>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</si>
  <si>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</si>
  <si>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</si>
  <si>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</si>
  <si>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</si>
  <si>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</si>
  <si>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</si>
  <si>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</si>
  <si>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</si>
  <si>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</si>
  <si>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</si>
  <si>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</si>
  <si>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</si>
  <si>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</si>
  <si>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</si>
  <si>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</si>
  <si>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</si>
  <si>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</si>
  <si>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</si>
  <si>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</si>
  <si>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</si>
  <si>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</si>
  <si>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</si>
  <si>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</si>
  <si>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</si>
  <si>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</si>
  <si>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</si>
  <si>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</si>
  <si>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</si>
  <si>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</si>
  <si>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</si>
  <si>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</si>
  <si>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</si>
  <si>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</si>
  <si>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</si>
  <si>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</si>
  <si>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</si>
  <si>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</si>
  <si>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</si>
  <si>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</si>
  <si>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</si>
  <si>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①施設の老朽度合を示したもので、類似団体及び全国平均値を下回っており、計画的な投資が実施されている。
②昭和54～57年に行った道営畑地帯総合土地改良事業の配水管が法定耐用年数を迎え類似団体及び全国平均値を上回った。今後の計画的な更新が必要といえる。
③類似団体及び全国平均値を上回っている。今後も水道ビジョンを元に計画的に更新していく。
</t>
    <rPh sb="1" eb="3">
      <t>シセツ</t>
    </rPh>
    <rPh sb="4" eb="6">
      <t>ロウキュウ</t>
    </rPh>
    <rPh sb="6" eb="8">
      <t>ドア</t>
    </rPh>
    <rPh sb="9" eb="10">
      <t>シメ</t>
    </rPh>
    <rPh sb="16" eb="18">
      <t>ルイジ</t>
    </rPh>
    <rPh sb="18" eb="20">
      <t>ダンタイ</t>
    </rPh>
    <rPh sb="20" eb="21">
      <t>オヨ</t>
    </rPh>
    <rPh sb="22" eb="24">
      <t>ゼンコク</t>
    </rPh>
    <rPh sb="24" eb="27">
      <t>ヘイキンチ</t>
    </rPh>
    <rPh sb="28" eb="30">
      <t>シタマワ</t>
    </rPh>
    <rPh sb="35" eb="38">
      <t>ケイカクテキ</t>
    </rPh>
    <rPh sb="39" eb="41">
      <t>トウシ</t>
    </rPh>
    <rPh sb="42" eb="44">
      <t>ジッシ</t>
    </rPh>
    <rPh sb="53" eb="55">
      <t>ショウワ</t>
    </rPh>
    <rPh sb="60" eb="61">
      <t>ネン</t>
    </rPh>
    <rPh sb="62" eb="63">
      <t>オコナ</t>
    </rPh>
    <rPh sb="79" eb="82">
      <t>ハイスイカン</t>
    </rPh>
    <rPh sb="148" eb="150">
      <t>コンゴ</t>
    </rPh>
    <phoneticPr fontId="1"/>
  </si>
  <si>
    <t>①経常収支比率は100％以上であるが、近年、建設改良費の増加により減価償却費が年々増加しており、近く100％を下回ることが予想される。100％を下回らないような投資計画が必要。
②累積欠損金は発生していない
③流動比率は100％を上回っており、債務に対して支払能力があるといえる。
④企業債残高の圧縮のため内部留保資金を活用し、近年企業債借入を一部事業のみとしており、比率は9.52％改善した。
⑤料金回収率は100％を上回っており、給水に係る費用を給水収益で賄えている。今年度は供給単価が改善した。
⑥給水原価は類似団体及び全国平均値を上回っており、投資の効率化や維持管理費の削減に取り組む必要がある。
⑦施設利用率については、類似団体及び全国平均値を上回っており適切に利用できていると言える。
⑧有収率の改善のため、令和元年度から漏水調査を行い、漏水箇所の修繕を行っている。調査は全区域を対象に、3か年で実施しており、今後も改善が期待できる。</t>
    <rPh sb="1" eb="3">
      <t>ケイジョウ</t>
    </rPh>
    <rPh sb="3" eb="5">
      <t>シュウシ</t>
    </rPh>
    <rPh sb="5" eb="7">
      <t>ヒリツ</t>
    </rPh>
    <rPh sb="12" eb="14">
      <t>イジョウ</t>
    </rPh>
    <rPh sb="19" eb="21">
      <t>キンネン</t>
    </rPh>
    <rPh sb="22" eb="24">
      <t>ケンセツ</t>
    </rPh>
    <rPh sb="24" eb="26">
      <t>カイリョウ</t>
    </rPh>
    <rPh sb="26" eb="27">
      <t>ヒ</t>
    </rPh>
    <rPh sb="28" eb="30">
      <t>ゾウカ</t>
    </rPh>
    <rPh sb="33" eb="35">
      <t>ゲンカ</t>
    </rPh>
    <rPh sb="35" eb="37">
      <t>ショウキャク</t>
    </rPh>
    <rPh sb="37" eb="38">
      <t>ヒ</t>
    </rPh>
    <rPh sb="39" eb="41">
      <t>ネンネン</t>
    </rPh>
    <rPh sb="41" eb="43">
      <t>ゾウカ</t>
    </rPh>
    <rPh sb="48" eb="49">
      <t>チカ</t>
    </rPh>
    <rPh sb="55" eb="57">
      <t>シタマワ</t>
    </rPh>
    <rPh sb="61" eb="63">
      <t>ヨソウ</t>
    </rPh>
    <rPh sb="80" eb="82">
      <t>トウシ</t>
    </rPh>
    <rPh sb="91" eb="93">
      <t>ルイセキ</t>
    </rPh>
    <rPh sb="93" eb="95">
      <t>ケッソン</t>
    </rPh>
    <rPh sb="95" eb="96">
      <t>キン</t>
    </rPh>
    <rPh sb="97" eb="99">
      <t>ハッセイ</t>
    </rPh>
    <rPh sb="107" eb="109">
      <t>リュウドウ</t>
    </rPh>
    <rPh sb="109" eb="111">
      <t>ヒリツ</t>
    </rPh>
    <rPh sb="117" eb="119">
      <t>ウワマワ</t>
    </rPh>
    <rPh sb="124" eb="126">
      <t>サイム</t>
    </rPh>
    <rPh sb="127" eb="128">
      <t>タイ</t>
    </rPh>
    <rPh sb="130" eb="132">
      <t>シハラ</t>
    </rPh>
    <rPh sb="132" eb="134">
      <t>ノウリョク</t>
    </rPh>
    <rPh sb="156" eb="158">
      <t>ナイブ</t>
    </rPh>
    <rPh sb="158" eb="160">
      <t>リュウホ</t>
    </rPh>
    <rPh sb="160" eb="162">
      <t>シキン</t>
    </rPh>
    <rPh sb="163" eb="165">
      <t>カツヨウ</t>
    </rPh>
    <rPh sb="167" eb="169">
      <t>キンネン</t>
    </rPh>
    <rPh sb="195" eb="197">
      <t>カイゼン</t>
    </rPh>
    <rPh sb="240" eb="243">
      <t>コンネンド</t>
    </rPh>
    <rPh sb="244" eb="246">
      <t>キョウキュウ</t>
    </rPh>
    <rPh sb="246" eb="248">
      <t>タンカ</t>
    </rPh>
    <rPh sb="249" eb="251">
      <t>カイゼン</t>
    </rPh>
    <rPh sb="257" eb="259">
      <t>キュウスイ</t>
    </rPh>
    <rPh sb="259" eb="261">
      <t>ゲンカ</t>
    </rPh>
    <rPh sb="262" eb="264">
      <t>ルイジ</t>
    </rPh>
    <rPh sb="264" eb="266">
      <t>ダンタイ</t>
    </rPh>
    <rPh sb="266" eb="267">
      <t>オヨ</t>
    </rPh>
    <rPh sb="268" eb="270">
      <t>ゼンコク</t>
    </rPh>
    <rPh sb="270" eb="273">
      <t>ヘイキンチ</t>
    </rPh>
    <rPh sb="274" eb="276">
      <t>ウワマワ</t>
    </rPh>
    <rPh sb="281" eb="283">
      <t>トウシ</t>
    </rPh>
    <rPh sb="284" eb="287">
      <t>コウリツカ</t>
    </rPh>
    <rPh sb="288" eb="290">
      <t>イジ</t>
    </rPh>
    <rPh sb="290" eb="293">
      <t>カンリヒ</t>
    </rPh>
    <rPh sb="294" eb="296">
      <t>サクゲン</t>
    </rPh>
    <rPh sb="301" eb="303">
      <t>ヒツヨウ</t>
    </rPh>
    <rPh sb="310" eb="312">
      <t>シセツ</t>
    </rPh>
    <rPh sb="312" eb="314">
      <t>リヨウ</t>
    </rPh>
    <rPh sb="314" eb="315">
      <t>リツ</t>
    </rPh>
    <rPh sb="321" eb="323">
      <t>ルイジ</t>
    </rPh>
    <rPh sb="323" eb="325">
      <t>ダンタイ</t>
    </rPh>
    <rPh sb="325" eb="326">
      <t>オヨ</t>
    </rPh>
    <rPh sb="327" eb="329">
      <t>ゼンコク</t>
    </rPh>
    <rPh sb="329" eb="331">
      <t>ヘイキン</t>
    </rPh>
    <rPh sb="331" eb="332">
      <t>チ</t>
    </rPh>
    <rPh sb="333" eb="335">
      <t>ウワマワ</t>
    </rPh>
    <rPh sb="339" eb="341">
      <t>テキセツ</t>
    </rPh>
    <rPh sb="342" eb="344">
      <t>リヨウ</t>
    </rPh>
    <rPh sb="350" eb="351">
      <t>イ</t>
    </rPh>
    <rPh sb="357" eb="360">
      <t>ユウシュウリツ</t>
    </rPh>
    <rPh sb="361" eb="363">
      <t>カイゼン</t>
    </rPh>
    <rPh sb="367" eb="369">
      <t>レイワ</t>
    </rPh>
    <rPh sb="369" eb="370">
      <t>モト</t>
    </rPh>
    <rPh sb="370" eb="372">
      <t>ネンド</t>
    </rPh>
    <rPh sb="374" eb="376">
      <t>ロウスイ</t>
    </rPh>
    <rPh sb="376" eb="378">
      <t>チョウサ</t>
    </rPh>
    <rPh sb="379" eb="380">
      <t>オコナ</t>
    </rPh>
    <rPh sb="382" eb="384">
      <t>ロウスイ</t>
    </rPh>
    <rPh sb="384" eb="386">
      <t>カショ</t>
    </rPh>
    <rPh sb="387" eb="389">
      <t>シュウゼン</t>
    </rPh>
    <rPh sb="390" eb="391">
      <t>オコナ</t>
    </rPh>
    <rPh sb="396" eb="398">
      <t>チョウサ</t>
    </rPh>
    <rPh sb="399" eb="400">
      <t>ゼン</t>
    </rPh>
    <rPh sb="400" eb="402">
      <t>クイキ</t>
    </rPh>
    <rPh sb="403" eb="405">
      <t>タイショウ</t>
    </rPh>
    <rPh sb="409" eb="410">
      <t>ネン</t>
    </rPh>
    <rPh sb="411" eb="413">
      <t>ジッシ</t>
    </rPh>
    <rPh sb="418" eb="420">
      <t>コンゴ</t>
    </rPh>
    <rPh sb="421" eb="423">
      <t>カイゼン</t>
    </rPh>
    <rPh sb="424" eb="426">
      <t>キタイ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</si>
</sst>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0.16</c:v>
                </c:pt>
                <c:pt idx="1">
                  <c:v>0.19</c:v>
                </c:pt>
                <c:pt idx="2">
                  <c:v>2.83</c:v>
                </c:pt>
                <c:pt idx="3">
                  <c:v>0.91</c:v>
                </c:pt>
                <c:pt idx="4">
                  <c:v>0.56999999999999995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c:v>
                </c:pt>
                <c:pt idx="2">
                  <c:v>0.52</c:v>
                </c:pt>
                <c:pt idx="3">
                  <c:v>0.53</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68.05</c:v>
                </c:pt>
                <c:pt idx="1">
                  <c:v>66.13</c:v>
                </c:pt>
                <c:pt idx="2">
                  <c:v>65.48</c:v>
                </c:pt>
                <c:pt idx="3">
                  <c:v>65.59</c:v>
                </c:pt>
                <c:pt idx="4">
                  <c:v>64.45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55.03</c:v>
                </c:pt>
                <c:pt idx="2">
                  <c:v>55.14</c:v>
                </c:pt>
                <c:pt idx="3">
                  <c:v>55.89</c:v>
                </c:pt>
                <c:pt idx="4">
                  <c:v>55.72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85.8</c:v>
                </c:pt>
                <c:pt idx="1">
                  <c:v>87.71</c:v>
                </c:pt>
                <c:pt idx="2">
                  <c:v>89.02</c:v>
                </c:pt>
                <c:pt idx="3">
                  <c:v>90.39</c:v>
                </c:pt>
                <c:pt idx="4">
                  <c:v>91.11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81.900000000000006</c:v>
                </c:pt>
                <c:pt idx="2">
                  <c:v>81.39</c:v>
                </c:pt>
                <c:pt idx="3">
                  <c:v>81.27</c:v>
                </c:pt>
                <c:pt idx="4">
                  <c:v>81.260000000000005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109.09</c:v>
                </c:pt>
                <c:pt idx="1">
                  <c:v>112.48</c:v>
                </c:pt>
                <c:pt idx="2">
                  <c:v>103.1</c:v>
                </c:pt>
                <c:pt idx="3">
                  <c:v>106.47</c:v>
                </c:pt>
                <c:pt idx="4">
                  <c:v>106.09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108.87</c:v>
                </c:pt>
                <c:pt idx="2">
                  <c:v>108.61</c:v>
                </c:pt>
                <c:pt idx="3">
                  <c:v>108.35</c:v>
                </c:pt>
                <c:pt idx="4">
                  <c:v>108.84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42.09</c:v>
                </c:pt>
                <c:pt idx="1">
                  <c:v>42.45</c:v>
                </c:pt>
                <c:pt idx="2">
                  <c:v>42.17</c:v>
                </c:pt>
                <c:pt idx="3">
                  <c:v>42.52</c:v>
                </c:pt>
                <c:pt idx="4">
                  <c:v>42.97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48.87</c:v>
                </c:pt>
                <c:pt idx="2">
                  <c:v>49.92</c:v>
                </c:pt>
                <c:pt idx="3">
                  <c:v>50.63</c:v>
                </c:pt>
                <c:pt idx="4">
                  <c:v>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11.17</c:v>
                </c:pt>
                <c:pt idx="1">
                  <c:v>11.08</c:v>
                </c:pt>
                <c:pt idx="2">
                  <c:v>10.99</c:v>
                </c:pt>
                <c:pt idx="3">
                  <c:v>25.31</c:v>
                </c:pt>
                <c:pt idx="4">
                  <c:v>24.98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14.85</c:v>
                </c:pt>
                <c:pt idx="2">
                  <c:v>16.88</c:v>
                </c:pt>
                <c:pt idx="3">
                  <c:v>18.28</c:v>
                </c:pt>
                <c:pt idx="4">
                  <c:v>19.61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3.16</c:v>
                </c:pt>
                <c:pt idx="2">
                  <c:v>3.59</c:v>
                </c:pt>
                <c:pt idx="3">
                  <c:v>3.98</c:v>
                </c:pt>
                <c:pt idx="4">
                  <c:v>6.02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1860.95</c:v>
                </c:pt>
                <c:pt idx="1">
                  <c:v>1621.35</c:v>
                </c:pt>
                <c:pt idx="2">
                  <c:v>1069.54</c:v>
                </c:pt>
                <c:pt idx="3">
                  <c:v>697.01</c:v>
                </c:pt>
                <c:pt idx="4">
                  <c:v>546.25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369.69</c:v>
                </c:pt>
                <c:pt idx="2">
                  <c:v>379.08</c:v>
                </c:pt>
                <c:pt idx="3">
                  <c:v>367.55</c:v>
                </c:pt>
                <c:pt idx="4">
                  <c:v>378.56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523.48</c:v>
                </c:pt>
                <c:pt idx="1">
                  <c:v>514.83000000000004</c:v>
                </c:pt>
                <c:pt idx="2">
                  <c:v>504.86</c:v>
                </c:pt>
                <c:pt idx="3">
                  <c:v>506.81</c:v>
                </c:pt>
                <c:pt idx="4">
                  <c:v>497.29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402.99</c:v>
                </c:pt>
                <c:pt idx="2">
                  <c:v>398.98</c:v>
                </c:pt>
                <c:pt idx="3">
                  <c:v>418.68</c:v>
                </c:pt>
                <c:pt idx="4">
                  <c:v>395.68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105.87</c:v>
                </c:pt>
                <c:pt idx="1">
                  <c:v>109.22</c:v>
                </c:pt>
                <c:pt idx="2">
                  <c:v>99.81</c:v>
                </c:pt>
                <c:pt idx="3">
                  <c:v>100.91</c:v>
                </c:pt>
                <c:pt idx="4">
                  <c:v>103.59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98.66</c:v>
                </c:pt>
                <c:pt idx="2">
                  <c:v>98.64</c:v>
                </c:pt>
                <c:pt idx="3">
                  <c:v>94.78</c:v>
                </c:pt>
                <c:pt idx="4">
                  <c:v>97.59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205.18</c:v>
                </c:pt>
                <c:pt idx="1">
                  <c:v>198.72</c:v>
                </c:pt>
                <c:pt idx="2">
                  <c:v>216.96</c:v>
                </c:pt>
                <c:pt idx="3">
                  <c:v>210.32</c:v>
                </c:pt>
                <c:pt idx="4">
                  <c:v>211.73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178.59</c:v>
                </c:pt>
                <c:pt idx="2">
                  <c:v>178.92</c:v>
                </c:pt>
                <c:pt idx="3">
                  <c:v>181.3</c:v>
                </c:pt>
                <c:pt idx="4">
                  <c:v>181.71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22978</v>
      </c>
      <c r="AM8" s="29"/>
      <c r="AN8" s="29"/>
      <c r="AO8" s="29"/>
      <c r="AP8" s="29"/>
      <c r="AQ8" s="29"/>
      <c r="AR8" s="29"/>
      <c r="AS8" s="29"/>
      <c r="AT8" s="7">
        <f>データ!$S$6</f>
        <v>684.87</v>
      </c>
      <c r="AU8" s="15"/>
      <c r="AV8" s="15"/>
      <c r="AW8" s="15"/>
      <c r="AX8" s="15"/>
      <c r="AY8" s="15"/>
      <c r="AZ8" s="15"/>
      <c r="BA8" s="15"/>
      <c r="BB8" s="27">
        <f>データ!$T$6</f>
        <v>33.549999999999997</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29</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63.32</v>
      </c>
      <c r="J10" s="15"/>
      <c r="K10" s="15"/>
      <c r="L10" s="15"/>
      <c r="M10" s="15"/>
      <c r="N10" s="15"/>
      <c r="O10" s="24"/>
      <c r="P10" s="27">
        <f>データ!$P$6</f>
        <v>86.62</v>
      </c>
      <c r="Q10" s="27"/>
      <c r="R10" s="27"/>
      <c r="S10" s="27"/>
      <c r="T10" s="27"/>
      <c r="U10" s="27"/>
      <c r="V10" s="27"/>
      <c r="W10" s="29">
        <f>データ!$Q$6</f>
        <v>4158</v>
      </c>
      <c r="X10" s="29"/>
      <c r="Y10" s="29"/>
      <c r="Z10" s="29"/>
      <c r="AA10" s="29"/>
      <c r="AB10" s="29"/>
      <c r="AC10" s="29"/>
      <c r="AD10" s="2"/>
      <c r="AE10" s="2"/>
      <c r="AF10" s="2"/>
      <c r="AG10" s="2"/>
      <c r="AH10" s="2"/>
      <c r="AI10" s="2"/>
      <c r="AJ10" s="2"/>
      <c r="AK10" s="2"/>
      <c r="AL10" s="29">
        <f>データ!$U$6</f>
        <v>19634</v>
      </c>
      <c r="AM10" s="29"/>
      <c r="AN10" s="29"/>
      <c r="AO10" s="29"/>
      <c r="AP10" s="29"/>
      <c r="AQ10" s="29"/>
      <c r="AR10" s="29"/>
      <c r="AS10" s="29"/>
      <c r="AT10" s="7">
        <f>データ!$V$6</f>
        <v>54.4</v>
      </c>
      <c r="AU10" s="15"/>
      <c r="AV10" s="15"/>
      <c r="AW10" s="15"/>
      <c r="AX10" s="15"/>
      <c r="AY10" s="15"/>
      <c r="AZ10" s="15"/>
      <c r="BA10" s="15"/>
      <c r="BB10" s="27">
        <f>データ!$W$6</f>
        <v>360.92</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50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27</v>
      </c>
      <c r="K84" s="12" t="s">
        <v>49</v>
      </c>
      <c r="L84" s="12" t="s">
        <v>52</v>
      </c>
      <c r="M84" s="12" t="s">
        <v>33</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oR1X4wnhT2xUwSV5Uk+2EnAxmgoUnKq6VMzipeUym+MSmAHCiZcpveYWKu7qyBbPt0JIOkp072s8bTM8do9VQA==" saltValue="WmRPxTICi276HBWuvBOQP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3</v>
      </c>
      <c r="F3" s="67" t="s">
        <v>2</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43</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16926</v>
      </c>
      <c r="D6" s="70">
        <f t="shared" si="1"/>
        <v>46</v>
      </c>
      <c r="E6" s="70">
        <f t="shared" si="1"/>
        <v>1</v>
      </c>
      <c r="F6" s="70">
        <f t="shared" si="1"/>
        <v>0</v>
      </c>
      <c r="G6" s="70">
        <f t="shared" si="1"/>
        <v>1</v>
      </c>
      <c r="H6" s="70" t="str">
        <f t="shared" si="1"/>
        <v>北海道　中標津町</v>
      </c>
      <c r="I6" s="70" t="str">
        <f t="shared" si="1"/>
        <v>法適用</v>
      </c>
      <c r="J6" s="70" t="str">
        <f t="shared" si="1"/>
        <v>水道事業</v>
      </c>
      <c r="K6" s="70" t="str">
        <f t="shared" si="1"/>
        <v>末端給水事業</v>
      </c>
      <c r="L6" s="70" t="str">
        <f t="shared" si="1"/>
        <v>A6</v>
      </c>
      <c r="M6" s="70" t="str">
        <f t="shared" si="1"/>
        <v>非設置</v>
      </c>
      <c r="N6" s="80" t="str">
        <f t="shared" si="1"/>
        <v>-</v>
      </c>
      <c r="O6" s="80">
        <f t="shared" si="1"/>
        <v>63.32</v>
      </c>
      <c r="P6" s="80">
        <f t="shared" si="1"/>
        <v>86.62</v>
      </c>
      <c r="Q6" s="80">
        <f t="shared" si="1"/>
        <v>4158</v>
      </c>
      <c r="R6" s="80">
        <f t="shared" si="1"/>
        <v>22978</v>
      </c>
      <c r="S6" s="80">
        <f t="shared" si="1"/>
        <v>684.87</v>
      </c>
      <c r="T6" s="80">
        <f t="shared" si="1"/>
        <v>33.549999999999997</v>
      </c>
      <c r="U6" s="80">
        <f t="shared" si="1"/>
        <v>19634</v>
      </c>
      <c r="V6" s="80">
        <f t="shared" si="1"/>
        <v>54.4</v>
      </c>
      <c r="W6" s="80">
        <f t="shared" si="1"/>
        <v>360.92</v>
      </c>
      <c r="X6" s="86">
        <f t="shared" ref="X6:AG6" si="2">IF(X7="",NA(),X7)</f>
        <v>109.09</v>
      </c>
      <c r="Y6" s="86">
        <f t="shared" si="2"/>
        <v>112.48</v>
      </c>
      <c r="Z6" s="86">
        <f t="shared" si="2"/>
        <v>103.1</v>
      </c>
      <c r="AA6" s="86">
        <f t="shared" si="2"/>
        <v>106.47</v>
      </c>
      <c r="AB6" s="86">
        <f t="shared" si="2"/>
        <v>106.09</v>
      </c>
      <c r="AC6" s="86">
        <f t="shared" si="2"/>
        <v>110.05</v>
      </c>
      <c r="AD6" s="86">
        <f t="shared" si="2"/>
        <v>108.87</v>
      </c>
      <c r="AE6" s="86">
        <f t="shared" si="2"/>
        <v>108.61</v>
      </c>
      <c r="AF6" s="86">
        <f t="shared" si="2"/>
        <v>108.35</v>
      </c>
      <c r="AG6" s="86">
        <f t="shared" si="2"/>
        <v>108.84</v>
      </c>
      <c r="AH6" s="80" t="str">
        <f>IF(AH7="","",IF(AH7="-","【-】","【"&amp;SUBSTITUTE(TEXT(AH7,"#,##0.00"),"-","△")&amp;"】"))</f>
        <v>【111.39】</v>
      </c>
      <c r="AI6" s="80">
        <f t="shared" ref="AI6:AR6" si="3">IF(AI7="",NA(),AI7)</f>
        <v>0</v>
      </c>
      <c r="AJ6" s="80">
        <f t="shared" si="3"/>
        <v>0</v>
      </c>
      <c r="AK6" s="80">
        <f t="shared" si="3"/>
        <v>0</v>
      </c>
      <c r="AL6" s="80">
        <f t="shared" si="3"/>
        <v>0</v>
      </c>
      <c r="AM6" s="80">
        <f t="shared" si="3"/>
        <v>0</v>
      </c>
      <c r="AN6" s="86">
        <f t="shared" si="3"/>
        <v>2.64</v>
      </c>
      <c r="AO6" s="86">
        <f t="shared" si="3"/>
        <v>3.16</v>
      </c>
      <c r="AP6" s="86">
        <f t="shared" si="3"/>
        <v>3.59</v>
      </c>
      <c r="AQ6" s="86">
        <f t="shared" si="3"/>
        <v>3.98</v>
      </c>
      <c r="AR6" s="86">
        <f t="shared" si="3"/>
        <v>6.02</v>
      </c>
      <c r="AS6" s="80" t="str">
        <f>IF(AS7="","",IF(AS7="-","【-】","【"&amp;SUBSTITUTE(TEXT(AS7,"#,##0.00"),"-","△")&amp;"】"))</f>
        <v>【1.30】</v>
      </c>
      <c r="AT6" s="86">
        <f t="shared" ref="AT6:BC6" si="4">IF(AT7="",NA(),AT7)</f>
        <v>1860.95</v>
      </c>
      <c r="AU6" s="86">
        <f t="shared" si="4"/>
        <v>1621.35</v>
      </c>
      <c r="AV6" s="86">
        <f t="shared" si="4"/>
        <v>1069.54</v>
      </c>
      <c r="AW6" s="86">
        <f t="shared" si="4"/>
        <v>697.01</v>
      </c>
      <c r="AX6" s="86">
        <f t="shared" si="4"/>
        <v>546.25</v>
      </c>
      <c r="AY6" s="86">
        <f t="shared" si="4"/>
        <v>359.47</v>
      </c>
      <c r="AZ6" s="86">
        <f t="shared" si="4"/>
        <v>369.69</v>
      </c>
      <c r="BA6" s="86">
        <f t="shared" si="4"/>
        <v>379.08</v>
      </c>
      <c r="BB6" s="86">
        <f t="shared" si="4"/>
        <v>367.55</v>
      </c>
      <c r="BC6" s="86">
        <f t="shared" si="4"/>
        <v>378.56</v>
      </c>
      <c r="BD6" s="80" t="str">
        <f>IF(BD7="","",IF(BD7="-","【-】","【"&amp;SUBSTITUTE(TEXT(BD7,"#,##0.00"),"-","△")&amp;"】"))</f>
        <v>【261.51】</v>
      </c>
      <c r="BE6" s="86">
        <f t="shared" ref="BE6:BN6" si="5">IF(BE7="",NA(),BE7)</f>
        <v>523.48</v>
      </c>
      <c r="BF6" s="86">
        <f t="shared" si="5"/>
        <v>514.83000000000004</v>
      </c>
      <c r="BG6" s="86">
        <f t="shared" si="5"/>
        <v>504.86</v>
      </c>
      <c r="BH6" s="86">
        <f t="shared" si="5"/>
        <v>506.81</v>
      </c>
      <c r="BI6" s="86">
        <f t="shared" si="5"/>
        <v>497.29</v>
      </c>
      <c r="BJ6" s="86">
        <f t="shared" si="5"/>
        <v>401.79</v>
      </c>
      <c r="BK6" s="86">
        <f t="shared" si="5"/>
        <v>402.99</v>
      </c>
      <c r="BL6" s="86">
        <f t="shared" si="5"/>
        <v>398.98</v>
      </c>
      <c r="BM6" s="86">
        <f t="shared" si="5"/>
        <v>418.68</v>
      </c>
      <c r="BN6" s="86">
        <f t="shared" si="5"/>
        <v>395.68</v>
      </c>
      <c r="BO6" s="80" t="str">
        <f>IF(BO7="","",IF(BO7="-","【-】","【"&amp;SUBSTITUTE(TEXT(BO7,"#,##0.00"),"-","△")&amp;"】"))</f>
        <v>【265.16】</v>
      </c>
      <c r="BP6" s="86">
        <f t="shared" ref="BP6:BY6" si="6">IF(BP7="",NA(),BP7)</f>
        <v>105.87</v>
      </c>
      <c r="BQ6" s="86">
        <f t="shared" si="6"/>
        <v>109.22</v>
      </c>
      <c r="BR6" s="86">
        <f t="shared" si="6"/>
        <v>99.81</v>
      </c>
      <c r="BS6" s="86">
        <f t="shared" si="6"/>
        <v>100.91</v>
      </c>
      <c r="BT6" s="86">
        <f t="shared" si="6"/>
        <v>103.59</v>
      </c>
      <c r="BU6" s="86">
        <f t="shared" si="6"/>
        <v>100.12</v>
      </c>
      <c r="BV6" s="86">
        <f t="shared" si="6"/>
        <v>98.66</v>
      </c>
      <c r="BW6" s="86">
        <f t="shared" si="6"/>
        <v>98.64</v>
      </c>
      <c r="BX6" s="86">
        <f t="shared" si="6"/>
        <v>94.78</v>
      </c>
      <c r="BY6" s="86">
        <f t="shared" si="6"/>
        <v>97.59</v>
      </c>
      <c r="BZ6" s="80" t="str">
        <f>IF(BZ7="","",IF(BZ7="-","【-】","【"&amp;SUBSTITUTE(TEXT(BZ7,"#,##0.00"),"-","△")&amp;"】"))</f>
        <v>【102.35】</v>
      </c>
      <c r="CA6" s="86">
        <f t="shared" ref="CA6:CJ6" si="7">IF(CA7="",NA(),CA7)</f>
        <v>205.18</v>
      </c>
      <c r="CB6" s="86">
        <f t="shared" si="7"/>
        <v>198.72</v>
      </c>
      <c r="CC6" s="86">
        <f t="shared" si="7"/>
        <v>216.96</v>
      </c>
      <c r="CD6" s="86">
        <f t="shared" si="7"/>
        <v>210.32</v>
      </c>
      <c r="CE6" s="86">
        <f t="shared" si="7"/>
        <v>211.73</v>
      </c>
      <c r="CF6" s="86">
        <f t="shared" si="7"/>
        <v>174.97</v>
      </c>
      <c r="CG6" s="86">
        <f t="shared" si="7"/>
        <v>178.59</v>
      </c>
      <c r="CH6" s="86">
        <f t="shared" si="7"/>
        <v>178.92</v>
      </c>
      <c r="CI6" s="86">
        <f t="shared" si="7"/>
        <v>181.3</v>
      </c>
      <c r="CJ6" s="86">
        <f t="shared" si="7"/>
        <v>181.71</v>
      </c>
      <c r="CK6" s="80" t="str">
        <f>IF(CK7="","",IF(CK7="-","【-】","【"&amp;SUBSTITUTE(TEXT(CK7,"#,##0.00"),"-","△")&amp;"】"))</f>
        <v>【167.74】</v>
      </c>
      <c r="CL6" s="86">
        <f t="shared" ref="CL6:CU6" si="8">IF(CL7="",NA(),CL7)</f>
        <v>68.05</v>
      </c>
      <c r="CM6" s="86">
        <f t="shared" si="8"/>
        <v>66.13</v>
      </c>
      <c r="CN6" s="86">
        <f t="shared" si="8"/>
        <v>65.48</v>
      </c>
      <c r="CO6" s="86">
        <f t="shared" si="8"/>
        <v>65.59</v>
      </c>
      <c r="CP6" s="86">
        <f t="shared" si="8"/>
        <v>64.45</v>
      </c>
      <c r="CQ6" s="86">
        <f t="shared" si="8"/>
        <v>55.63</v>
      </c>
      <c r="CR6" s="86">
        <f t="shared" si="8"/>
        <v>55.03</v>
      </c>
      <c r="CS6" s="86">
        <f t="shared" si="8"/>
        <v>55.14</v>
      </c>
      <c r="CT6" s="86">
        <f t="shared" si="8"/>
        <v>55.89</v>
      </c>
      <c r="CU6" s="86">
        <f t="shared" si="8"/>
        <v>55.72</v>
      </c>
      <c r="CV6" s="80" t="str">
        <f>IF(CV7="","",IF(CV7="-","【-】","【"&amp;SUBSTITUTE(TEXT(CV7,"#,##0.00"),"-","△")&amp;"】"))</f>
        <v>【60.29】</v>
      </c>
      <c r="CW6" s="86">
        <f t="shared" ref="CW6:DF6" si="9">IF(CW7="",NA(),CW7)</f>
        <v>85.8</v>
      </c>
      <c r="CX6" s="86">
        <f t="shared" si="9"/>
        <v>87.71</v>
      </c>
      <c r="CY6" s="86">
        <f t="shared" si="9"/>
        <v>89.02</v>
      </c>
      <c r="CZ6" s="86">
        <f t="shared" si="9"/>
        <v>90.39</v>
      </c>
      <c r="DA6" s="86">
        <f t="shared" si="9"/>
        <v>91.11</v>
      </c>
      <c r="DB6" s="86">
        <f t="shared" si="9"/>
        <v>82.04</v>
      </c>
      <c r="DC6" s="86">
        <f t="shared" si="9"/>
        <v>81.900000000000006</v>
      </c>
      <c r="DD6" s="86">
        <f t="shared" si="9"/>
        <v>81.39</v>
      </c>
      <c r="DE6" s="86">
        <f t="shared" si="9"/>
        <v>81.27</v>
      </c>
      <c r="DF6" s="86">
        <f t="shared" si="9"/>
        <v>81.260000000000005</v>
      </c>
      <c r="DG6" s="80" t="str">
        <f>IF(DG7="","",IF(DG7="-","【-】","【"&amp;SUBSTITUTE(TEXT(DG7,"#,##0.00"),"-","△")&amp;"】"))</f>
        <v>【90.12】</v>
      </c>
      <c r="DH6" s="86">
        <f t="shared" ref="DH6:DQ6" si="10">IF(DH7="",NA(),DH7)</f>
        <v>42.09</v>
      </c>
      <c r="DI6" s="86">
        <f t="shared" si="10"/>
        <v>42.45</v>
      </c>
      <c r="DJ6" s="86">
        <f t="shared" si="10"/>
        <v>42.17</v>
      </c>
      <c r="DK6" s="86">
        <f t="shared" si="10"/>
        <v>42.52</v>
      </c>
      <c r="DL6" s="86">
        <f t="shared" si="10"/>
        <v>42.97</v>
      </c>
      <c r="DM6" s="86">
        <f t="shared" si="10"/>
        <v>48.05</v>
      </c>
      <c r="DN6" s="86">
        <f t="shared" si="10"/>
        <v>48.87</v>
      </c>
      <c r="DO6" s="86">
        <f t="shared" si="10"/>
        <v>49.92</v>
      </c>
      <c r="DP6" s="86">
        <f t="shared" si="10"/>
        <v>50.63</v>
      </c>
      <c r="DQ6" s="86">
        <f t="shared" si="10"/>
        <v>51.29</v>
      </c>
      <c r="DR6" s="80" t="str">
        <f>IF(DR7="","",IF(DR7="-","【-】","【"&amp;SUBSTITUTE(TEXT(DR7,"#,##0.00"),"-","△")&amp;"】"))</f>
        <v>【50.88】</v>
      </c>
      <c r="DS6" s="86">
        <f t="shared" ref="DS6:EB6" si="11">IF(DS7="",NA(),DS7)</f>
        <v>11.17</v>
      </c>
      <c r="DT6" s="86">
        <f t="shared" si="11"/>
        <v>11.08</v>
      </c>
      <c r="DU6" s="86">
        <f t="shared" si="11"/>
        <v>10.99</v>
      </c>
      <c r="DV6" s="86">
        <f t="shared" si="11"/>
        <v>25.31</v>
      </c>
      <c r="DW6" s="86">
        <f t="shared" si="11"/>
        <v>24.98</v>
      </c>
      <c r="DX6" s="86">
        <f t="shared" si="11"/>
        <v>13.39</v>
      </c>
      <c r="DY6" s="86">
        <f t="shared" si="11"/>
        <v>14.85</v>
      </c>
      <c r="DZ6" s="86">
        <f t="shared" si="11"/>
        <v>16.88</v>
      </c>
      <c r="EA6" s="86">
        <f t="shared" si="11"/>
        <v>18.28</v>
      </c>
      <c r="EB6" s="86">
        <f t="shared" si="11"/>
        <v>19.61</v>
      </c>
      <c r="EC6" s="80" t="str">
        <f>IF(EC7="","",IF(EC7="-","【-】","【"&amp;SUBSTITUTE(TEXT(EC7,"#,##0.00"),"-","△")&amp;"】"))</f>
        <v>【22.30】</v>
      </c>
      <c r="ED6" s="86">
        <f t="shared" ref="ED6:EM6" si="12">IF(ED7="",NA(),ED7)</f>
        <v>0.16</v>
      </c>
      <c r="EE6" s="86">
        <f t="shared" si="12"/>
        <v>0.19</v>
      </c>
      <c r="EF6" s="86">
        <f t="shared" si="12"/>
        <v>2.83</v>
      </c>
      <c r="EG6" s="86">
        <f t="shared" si="12"/>
        <v>0.91</v>
      </c>
      <c r="EH6" s="86">
        <f t="shared" si="12"/>
        <v>0.56999999999999995</v>
      </c>
      <c r="EI6" s="86">
        <f t="shared" si="12"/>
        <v>0.54</v>
      </c>
      <c r="EJ6" s="86">
        <f t="shared" si="12"/>
        <v>0.5</v>
      </c>
      <c r="EK6" s="86">
        <f t="shared" si="12"/>
        <v>0.52</v>
      </c>
      <c r="EL6" s="86">
        <f t="shared" si="12"/>
        <v>0.53</v>
      </c>
      <c r="EM6" s="86">
        <f t="shared" si="12"/>
        <v>0.48</v>
      </c>
      <c r="EN6" s="80" t="str">
        <f>IF(EN7="","",IF(EN7="-","【-】","【"&amp;SUBSTITUTE(TEXT(EN7,"#,##0.00"),"-","△")&amp;"】"))</f>
        <v>【0.66】</v>
      </c>
    </row>
    <row r="7" spans="1:144" s="64" customFormat="1">
      <c r="A7" s="65"/>
      <c r="B7" s="71">
        <v>2021</v>
      </c>
      <c r="C7" s="71">
        <v>16926</v>
      </c>
      <c r="D7" s="71">
        <v>46</v>
      </c>
      <c r="E7" s="71">
        <v>1</v>
      </c>
      <c r="F7" s="71">
        <v>0</v>
      </c>
      <c r="G7" s="71">
        <v>1</v>
      </c>
      <c r="H7" s="71" t="s">
        <v>94</v>
      </c>
      <c r="I7" s="71" t="s">
        <v>95</v>
      </c>
      <c r="J7" s="71" t="s">
        <v>96</v>
      </c>
      <c r="K7" s="71" t="s">
        <v>97</v>
      </c>
      <c r="L7" s="71" t="s">
        <v>98</v>
      </c>
      <c r="M7" s="71" t="s">
        <v>15</v>
      </c>
      <c r="N7" s="81" t="s">
        <v>99</v>
      </c>
      <c r="O7" s="81">
        <v>63.32</v>
      </c>
      <c r="P7" s="81">
        <v>86.62</v>
      </c>
      <c r="Q7" s="81">
        <v>4158</v>
      </c>
      <c r="R7" s="81">
        <v>22978</v>
      </c>
      <c r="S7" s="81">
        <v>684.87</v>
      </c>
      <c r="T7" s="81">
        <v>33.549999999999997</v>
      </c>
      <c r="U7" s="81">
        <v>19634</v>
      </c>
      <c r="V7" s="81">
        <v>54.4</v>
      </c>
      <c r="W7" s="81">
        <v>360.92</v>
      </c>
      <c r="X7" s="81">
        <v>109.09</v>
      </c>
      <c r="Y7" s="81">
        <v>112.48</v>
      </c>
      <c r="Z7" s="81">
        <v>103.1</v>
      </c>
      <c r="AA7" s="81">
        <v>106.47</v>
      </c>
      <c r="AB7" s="81">
        <v>106.09</v>
      </c>
      <c r="AC7" s="81">
        <v>110.05</v>
      </c>
      <c r="AD7" s="81">
        <v>108.87</v>
      </c>
      <c r="AE7" s="81">
        <v>108.61</v>
      </c>
      <c r="AF7" s="81">
        <v>108.35</v>
      </c>
      <c r="AG7" s="81">
        <v>108.84</v>
      </c>
      <c r="AH7" s="81">
        <v>111.39</v>
      </c>
      <c r="AI7" s="81">
        <v>0</v>
      </c>
      <c r="AJ7" s="81">
        <v>0</v>
      </c>
      <c r="AK7" s="81">
        <v>0</v>
      </c>
      <c r="AL7" s="81">
        <v>0</v>
      </c>
      <c r="AM7" s="81">
        <v>0</v>
      </c>
      <c r="AN7" s="81">
        <v>2.64</v>
      </c>
      <c r="AO7" s="81">
        <v>3.16</v>
      </c>
      <c r="AP7" s="81">
        <v>3.59</v>
      </c>
      <c r="AQ7" s="81">
        <v>3.98</v>
      </c>
      <c r="AR7" s="81">
        <v>6.02</v>
      </c>
      <c r="AS7" s="81">
        <v>1.3</v>
      </c>
      <c r="AT7" s="81">
        <v>1860.95</v>
      </c>
      <c r="AU7" s="81">
        <v>1621.35</v>
      </c>
      <c r="AV7" s="81">
        <v>1069.54</v>
      </c>
      <c r="AW7" s="81">
        <v>697.01</v>
      </c>
      <c r="AX7" s="81">
        <v>546.25</v>
      </c>
      <c r="AY7" s="81">
        <v>359.47</v>
      </c>
      <c r="AZ7" s="81">
        <v>369.69</v>
      </c>
      <c r="BA7" s="81">
        <v>379.08</v>
      </c>
      <c r="BB7" s="81">
        <v>367.55</v>
      </c>
      <c r="BC7" s="81">
        <v>378.56</v>
      </c>
      <c r="BD7" s="81">
        <v>261.51</v>
      </c>
      <c r="BE7" s="81">
        <v>523.48</v>
      </c>
      <c r="BF7" s="81">
        <v>514.83000000000004</v>
      </c>
      <c r="BG7" s="81">
        <v>504.86</v>
      </c>
      <c r="BH7" s="81">
        <v>506.81</v>
      </c>
      <c r="BI7" s="81">
        <v>497.29</v>
      </c>
      <c r="BJ7" s="81">
        <v>401.79</v>
      </c>
      <c r="BK7" s="81">
        <v>402.99</v>
      </c>
      <c r="BL7" s="81">
        <v>398.98</v>
      </c>
      <c r="BM7" s="81">
        <v>418.68</v>
      </c>
      <c r="BN7" s="81">
        <v>395.68</v>
      </c>
      <c r="BO7" s="81">
        <v>265.16000000000003</v>
      </c>
      <c r="BP7" s="81">
        <v>105.87</v>
      </c>
      <c r="BQ7" s="81">
        <v>109.22</v>
      </c>
      <c r="BR7" s="81">
        <v>99.81</v>
      </c>
      <c r="BS7" s="81">
        <v>100.91</v>
      </c>
      <c r="BT7" s="81">
        <v>103.59</v>
      </c>
      <c r="BU7" s="81">
        <v>100.12</v>
      </c>
      <c r="BV7" s="81">
        <v>98.66</v>
      </c>
      <c r="BW7" s="81">
        <v>98.64</v>
      </c>
      <c r="BX7" s="81">
        <v>94.78</v>
      </c>
      <c r="BY7" s="81">
        <v>97.59</v>
      </c>
      <c r="BZ7" s="81">
        <v>102.35</v>
      </c>
      <c r="CA7" s="81">
        <v>205.18</v>
      </c>
      <c r="CB7" s="81">
        <v>198.72</v>
      </c>
      <c r="CC7" s="81">
        <v>216.96</v>
      </c>
      <c r="CD7" s="81">
        <v>210.32</v>
      </c>
      <c r="CE7" s="81">
        <v>211.73</v>
      </c>
      <c r="CF7" s="81">
        <v>174.97</v>
      </c>
      <c r="CG7" s="81">
        <v>178.59</v>
      </c>
      <c r="CH7" s="81">
        <v>178.92</v>
      </c>
      <c r="CI7" s="81">
        <v>181.3</v>
      </c>
      <c r="CJ7" s="81">
        <v>181.71</v>
      </c>
      <c r="CK7" s="81">
        <v>167.74</v>
      </c>
      <c r="CL7" s="81">
        <v>68.05</v>
      </c>
      <c r="CM7" s="81">
        <v>66.13</v>
      </c>
      <c r="CN7" s="81">
        <v>65.48</v>
      </c>
      <c r="CO7" s="81">
        <v>65.59</v>
      </c>
      <c r="CP7" s="81">
        <v>64.45</v>
      </c>
      <c r="CQ7" s="81">
        <v>55.63</v>
      </c>
      <c r="CR7" s="81">
        <v>55.03</v>
      </c>
      <c r="CS7" s="81">
        <v>55.14</v>
      </c>
      <c r="CT7" s="81">
        <v>55.89</v>
      </c>
      <c r="CU7" s="81">
        <v>55.72</v>
      </c>
      <c r="CV7" s="81">
        <v>60.29</v>
      </c>
      <c r="CW7" s="81">
        <v>85.8</v>
      </c>
      <c r="CX7" s="81">
        <v>87.71</v>
      </c>
      <c r="CY7" s="81">
        <v>89.02</v>
      </c>
      <c r="CZ7" s="81">
        <v>90.39</v>
      </c>
      <c r="DA7" s="81">
        <v>91.11</v>
      </c>
      <c r="DB7" s="81">
        <v>82.04</v>
      </c>
      <c r="DC7" s="81">
        <v>81.900000000000006</v>
      </c>
      <c r="DD7" s="81">
        <v>81.39</v>
      </c>
      <c r="DE7" s="81">
        <v>81.27</v>
      </c>
      <c r="DF7" s="81">
        <v>81.260000000000005</v>
      </c>
      <c r="DG7" s="81">
        <v>90.12</v>
      </c>
      <c r="DH7" s="81">
        <v>42.09</v>
      </c>
      <c r="DI7" s="81">
        <v>42.45</v>
      </c>
      <c r="DJ7" s="81">
        <v>42.17</v>
      </c>
      <c r="DK7" s="81">
        <v>42.52</v>
      </c>
      <c r="DL7" s="81">
        <v>42.97</v>
      </c>
      <c r="DM7" s="81">
        <v>48.05</v>
      </c>
      <c r="DN7" s="81">
        <v>48.87</v>
      </c>
      <c r="DO7" s="81">
        <v>49.92</v>
      </c>
      <c r="DP7" s="81">
        <v>50.63</v>
      </c>
      <c r="DQ7" s="81">
        <v>51.29</v>
      </c>
      <c r="DR7" s="81">
        <v>50.88</v>
      </c>
      <c r="DS7" s="81">
        <v>11.17</v>
      </c>
      <c r="DT7" s="81">
        <v>11.08</v>
      </c>
      <c r="DU7" s="81">
        <v>10.99</v>
      </c>
      <c r="DV7" s="81">
        <v>25.31</v>
      </c>
      <c r="DW7" s="81">
        <v>24.98</v>
      </c>
      <c r="DX7" s="81">
        <v>13.39</v>
      </c>
      <c r="DY7" s="81">
        <v>14.85</v>
      </c>
      <c r="DZ7" s="81">
        <v>16.88</v>
      </c>
      <c r="EA7" s="81">
        <v>18.28</v>
      </c>
      <c r="EB7" s="81">
        <v>19.61</v>
      </c>
      <c r="EC7" s="81">
        <v>22.3</v>
      </c>
      <c r="ED7" s="81">
        <v>0.16</v>
      </c>
      <c r="EE7" s="81">
        <v>0.19</v>
      </c>
      <c r="EF7" s="81">
        <v>2.83</v>
      </c>
      <c r="EG7" s="81">
        <v>0.91</v>
      </c>
      <c r="EH7" s="81">
        <v>0.56999999999999995</v>
      </c>
      <c r="EI7" s="81">
        <v>0.54</v>
      </c>
      <c r="EJ7" s="81">
        <v>0.5</v>
      </c>
      <c r="EK7" s="81">
        <v>0.52</v>
      </c>
      <c r="EL7" s="81">
        <v>0.53</v>
      </c>
      <c r="EM7" s="81">
        <v>0.48</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2023-01-19T11:42:22Z</cp:lastPrinted>
  <dcterms:created xsi:type="dcterms:W3CDTF">2022-12-01T00:52:08Z</dcterms:created>
  <dcterms:modified xsi:type="dcterms:W3CDTF">2024-10-01T00:42:27Z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2024-10-01T00:42:27Z</vt:filetime>
  </property>
</Properties>
</file>